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derwood\Desktop\"/>
    </mc:Choice>
  </mc:AlternateContent>
  <bookViews>
    <workbookView xWindow="0" yWindow="105" windowWidth="15195" windowHeight="7935"/>
  </bookViews>
  <sheets>
    <sheet name="Proposed" sheetId="2" r:id="rId1"/>
  </sheets>
  <definedNames>
    <definedName name="DESC">Proposed!#REF!</definedName>
    <definedName name="descr">Proposed!#REF!</definedName>
    <definedName name="_xlnm.Print_Titles" localSheetId="0">Proposed!$4:$4</definedName>
  </definedNames>
  <calcPr calcId="171027"/>
</workbook>
</file>

<file path=xl/calcChain.xml><?xml version="1.0" encoding="utf-8"?>
<calcChain xmlns="http://schemas.openxmlformats.org/spreadsheetml/2006/main">
  <c r="F216" i="2" l="1"/>
  <c r="F97" i="2"/>
  <c r="F20" i="2"/>
  <c r="H252" i="2" l="1"/>
  <c r="H253" i="2"/>
  <c r="H251" i="2"/>
  <c r="H250" i="2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54" i="2"/>
  <c r="H255" i="2"/>
  <c r="H256" i="2"/>
  <c r="H257" i="2"/>
  <c r="H258" i="2"/>
  <c r="H259" i="2"/>
  <c r="H263" i="2"/>
  <c r="H264" i="2"/>
  <c r="H265" i="2"/>
  <c r="H266" i="2"/>
  <c r="H267" i="2"/>
  <c r="H268" i="2"/>
  <c r="H7" i="2"/>
  <c r="H270" i="2" l="1"/>
  <c r="H242" i="2"/>
  <c r="H273" i="2" l="1"/>
</calcChain>
</file>

<file path=xl/sharedStrings.xml><?xml version="1.0" encoding="utf-8"?>
<sst xmlns="http://schemas.openxmlformats.org/spreadsheetml/2006/main" count="689" uniqueCount="440">
  <si>
    <t>Description</t>
  </si>
  <si>
    <t>TMA Code</t>
  </si>
  <si>
    <t>Unit</t>
  </si>
  <si>
    <t>Uncollected Overdraft Surcharge</t>
  </si>
  <si>
    <t>00-0013</t>
  </si>
  <si>
    <t>Occurrence</t>
  </si>
  <si>
    <t>Overdraft Interest Fees</t>
  </si>
  <si>
    <t>00-0211</t>
  </si>
  <si>
    <t>Charge for Overdraft</t>
  </si>
  <si>
    <t>00-0212</t>
  </si>
  <si>
    <t>FDIC</t>
  </si>
  <si>
    <t>00-0230</t>
  </si>
  <si>
    <t>Variable/Pass Through</t>
  </si>
  <si>
    <t>Earnings Credit Adjustment</t>
  </si>
  <si>
    <t>00-0241</t>
  </si>
  <si>
    <t>DDA Maintenance</t>
  </si>
  <si>
    <t>01-0000</t>
  </si>
  <si>
    <t>Account</t>
  </si>
  <si>
    <t>Debits Posted</t>
  </si>
  <si>
    <t>01-0100</t>
  </si>
  <si>
    <t>Item</t>
  </si>
  <si>
    <t>Credits Posted</t>
  </si>
  <si>
    <t>01-0101</t>
  </si>
  <si>
    <t>DDA Statement Internet</t>
  </si>
  <si>
    <t>01-0337</t>
  </si>
  <si>
    <t>Monthly</t>
  </si>
  <si>
    <t>Account Analysis Automated Internet</t>
  </si>
  <si>
    <t>01-0407</t>
  </si>
  <si>
    <t>Account Analysis 822 Internet</t>
  </si>
  <si>
    <t>01-0447</t>
  </si>
  <si>
    <t>Audit Confirmation</t>
  </si>
  <si>
    <t>01-0630</t>
  </si>
  <si>
    <t>Deposit Correction Non-Cash</t>
  </si>
  <si>
    <t>04-1035</t>
  </si>
  <si>
    <t>Branch Deposit</t>
  </si>
  <si>
    <t>10-0000</t>
  </si>
  <si>
    <t>Branch Deposit Bundled</t>
  </si>
  <si>
    <t>10-000Z</t>
  </si>
  <si>
    <t>Branch Deposit Coin Loose</t>
  </si>
  <si>
    <t>10-0010</t>
  </si>
  <si>
    <t>Branch Deposit Coin Rolled</t>
  </si>
  <si>
    <t>10-0011</t>
  </si>
  <si>
    <t>Branch Deposit in Non-Standard Bag</t>
  </si>
  <si>
    <t>10-0012</t>
  </si>
  <si>
    <t>Branch Deposit Fed Standard Bag</t>
  </si>
  <si>
    <t>10-0014</t>
  </si>
  <si>
    <t>Branch Deposit Currency Loose</t>
  </si>
  <si>
    <t>10-0015</t>
  </si>
  <si>
    <t>Branch Deposit Currency Fed Standard Strap</t>
  </si>
  <si>
    <t>10-0016</t>
  </si>
  <si>
    <t>Branch Deposit Currency Half Strap</t>
  </si>
  <si>
    <t>10-0017</t>
  </si>
  <si>
    <t>Branch Deposit Coin/Currency Bundled</t>
  </si>
  <si>
    <t>10-001Z</t>
  </si>
  <si>
    <t>Branch Coin/Currency Order-Manual</t>
  </si>
  <si>
    <t>10-0040</t>
  </si>
  <si>
    <t>Branch Coin/Currency Order-Standing</t>
  </si>
  <si>
    <t>10-0041</t>
  </si>
  <si>
    <t>Branch Coin/Currency Order-Special</t>
  </si>
  <si>
    <t>10-0042</t>
  </si>
  <si>
    <t>Branch Order Coin Loose</t>
  </si>
  <si>
    <t>10-0043</t>
  </si>
  <si>
    <t>Branch Order Coin Roll</t>
  </si>
  <si>
    <t>10-0044</t>
  </si>
  <si>
    <t>Branch Order Coin Half Box</t>
  </si>
  <si>
    <t>10-0045</t>
  </si>
  <si>
    <t>Branch Order Coin Full Box</t>
  </si>
  <si>
    <t>10-0046</t>
  </si>
  <si>
    <t>Branch Order Coin Standard Bag</t>
  </si>
  <si>
    <t>10-0047</t>
  </si>
  <si>
    <t>Branch Order Currency Loose</t>
  </si>
  <si>
    <t>10-0048</t>
  </si>
  <si>
    <t>Branch Order Currency Fed Standard Strap</t>
  </si>
  <si>
    <t>10-004A</t>
  </si>
  <si>
    <t>Branch Order Currency Half Strap</t>
  </si>
  <si>
    <t>10-004B</t>
  </si>
  <si>
    <t xml:space="preserve">Vault Deposit </t>
  </si>
  <si>
    <t>10-0100</t>
  </si>
  <si>
    <t>Vault Deposit Coin</t>
  </si>
  <si>
    <t>10-0101</t>
  </si>
  <si>
    <t xml:space="preserve">Vault Deposit Currency  </t>
  </si>
  <si>
    <t>10-0102</t>
  </si>
  <si>
    <t>Vault Deposit Reverification</t>
  </si>
  <si>
    <t>10-0106</t>
  </si>
  <si>
    <t>Vault Deposit Bundled</t>
  </si>
  <si>
    <t>10-010Z</t>
  </si>
  <si>
    <t>Vault Deposit Coin Rolled</t>
  </si>
  <si>
    <t>10-0110</t>
  </si>
  <si>
    <t>Vault Deposit Coin Non-Standard Bag</t>
  </si>
  <si>
    <t>10-0111</t>
  </si>
  <si>
    <t>Vault Deposit Coin-Fed Std Bag</t>
  </si>
  <si>
    <t>10-0113</t>
  </si>
  <si>
    <t xml:space="preserve">Vault Deposit Currency Loose </t>
  </si>
  <si>
    <t>10-0114</t>
  </si>
  <si>
    <t>Vault Deposit Currency Fed Standard Strap</t>
  </si>
  <si>
    <t>10-0115</t>
  </si>
  <si>
    <t>10-0116</t>
  </si>
  <si>
    <t>Vault Deposit Currency Brick</t>
  </si>
  <si>
    <t>10-0117</t>
  </si>
  <si>
    <t>Vault Deposit Currency Mixed</t>
  </si>
  <si>
    <t>10-0118</t>
  </si>
  <si>
    <t>Vault Deposit Coin/Currency Bundled</t>
  </si>
  <si>
    <t>10-011Z</t>
  </si>
  <si>
    <t>Vault Coin/Currency Order Manual</t>
  </si>
  <si>
    <t>10-0140</t>
  </si>
  <si>
    <t>10-0141</t>
  </si>
  <si>
    <t>Vault Coin/Currency Order Standing</t>
  </si>
  <si>
    <t>10-0142</t>
  </si>
  <si>
    <t>Vault Coin/Currency Order Special</t>
  </si>
  <si>
    <t>10-0143</t>
  </si>
  <si>
    <t>10-0144</t>
  </si>
  <si>
    <t>Vault Furnished Coin Half Box</t>
  </si>
  <si>
    <t>10-0145</t>
  </si>
  <si>
    <t>Vault Furnished Coin Full Box</t>
  </si>
  <si>
    <t>10-0146</t>
  </si>
  <si>
    <t>Vault Furnished Coin Standard Bag</t>
  </si>
  <si>
    <t>10-0147</t>
  </si>
  <si>
    <t>10-0148</t>
  </si>
  <si>
    <t>Vault Furnished Currency Fed Standard Strap</t>
  </si>
  <si>
    <t>10-014A</t>
  </si>
  <si>
    <t>Vault Furnished Currency Half Strap</t>
  </si>
  <si>
    <t>10-014B</t>
  </si>
  <si>
    <t>Vault Furnished Currency Brick</t>
  </si>
  <si>
    <t>10-014C</t>
  </si>
  <si>
    <t>Check Deposit Processing</t>
  </si>
  <si>
    <t>10-0200</t>
  </si>
  <si>
    <t>Encoded Checks-On Us</t>
  </si>
  <si>
    <t>10-0210</t>
  </si>
  <si>
    <t>Encoded Checks-Local Clearinghouse</t>
  </si>
  <si>
    <t>10-0212</t>
  </si>
  <si>
    <t>Encoded Checks-Local Fed</t>
  </si>
  <si>
    <t>10-0213</t>
  </si>
  <si>
    <t>Encoded Checks-Other Fed</t>
  </si>
  <si>
    <t>10-0214</t>
  </si>
  <si>
    <t>Encoded Checks-Fed RCPC</t>
  </si>
  <si>
    <t>10-0215</t>
  </si>
  <si>
    <t>Encoded Checks-Direct Sends</t>
  </si>
  <si>
    <t>10-0218</t>
  </si>
  <si>
    <t>Unencoded Checks-On Us</t>
  </si>
  <si>
    <t>10-0220</t>
  </si>
  <si>
    <t>Unencoded Checks-Local Clearinghouse</t>
  </si>
  <si>
    <t>10-0222</t>
  </si>
  <si>
    <t>Unencoded Checks-Local Fed</t>
  </si>
  <si>
    <t>10-0223</t>
  </si>
  <si>
    <t>Unencoded Checks-Other Fed</t>
  </si>
  <si>
    <t>10-0224</t>
  </si>
  <si>
    <t>Unencoded Checks-Fed RCPC</t>
  </si>
  <si>
    <t>10-0225</t>
  </si>
  <si>
    <t>Unencoded Checks-Direct Sends</t>
  </si>
  <si>
    <t>10-0226</t>
  </si>
  <si>
    <t xml:space="preserve">Check Encoding </t>
  </si>
  <si>
    <t>10-0228</t>
  </si>
  <si>
    <t>Checks Deposit MICR Reject/Repair</t>
  </si>
  <si>
    <t>10-0230</t>
  </si>
  <si>
    <t>Domestic Collection Outgoing</t>
  </si>
  <si>
    <t>10-0300</t>
  </si>
  <si>
    <t>Non-US Collection Item</t>
  </si>
  <si>
    <t>10-0310</t>
  </si>
  <si>
    <t>Deposit Items Returned</t>
  </si>
  <si>
    <t>10-0400</t>
  </si>
  <si>
    <t>Return Item Processing Special Handling</t>
  </si>
  <si>
    <t>10-0401</t>
  </si>
  <si>
    <t>Return  Item Processing-Reclear Item</t>
  </si>
  <si>
    <t>10-0402</t>
  </si>
  <si>
    <t>Return Item Notification Image</t>
  </si>
  <si>
    <t>10-0415</t>
  </si>
  <si>
    <t>Return Item Notification Internet</t>
  </si>
  <si>
    <t>10-0416</t>
  </si>
  <si>
    <t>Coin/Currency Adjustments</t>
  </si>
  <si>
    <t>10-0501</t>
  </si>
  <si>
    <t>10-0502</t>
  </si>
  <si>
    <t>Deposit Adjustment Notification-Internet</t>
  </si>
  <si>
    <t>10-0515</t>
  </si>
  <si>
    <t>Deposit Supplies Furnished-Bundled</t>
  </si>
  <si>
    <t>10-08ZZ</t>
  </si>
  <si>
    <t>Pass Through</t>
  </si>
  <si>
    <t>Coin Bags Ordered</t>
  </si>
  <si>
    <t>10-0820</t>
  </si>
  <si>
    <t>Armored Car/Carrier Service</t>
  </si>
  <si>
    <t>10-1010</t>
  </si>
  <si>
    <t>Daily</t>
  </si>
  <si>
    <t>Check Photocopy</t>
  </si>
  <si>
    <t>10-1030</t>
  </si>
  <si>
    <t>ACH Maintenance</t>
  </si>
  <si>
    <t>25-0000</t>
  </si>
  <si>
    <t>ACH Debit Originated</t>
  </si>
  <si>
    <t>25-0100</t>
  </si>
  <si>
    <t>ACH Credits Originated</t>
  </si>
  <si>
    <t>25-0101</t>
  </si>
  <si>
    <t>ACH Addenda Originated</t>
  </si>
  <si>
    <t>25-0120</t>
  </si>
  <si>
    <t>ACH Debit Prenotes Originated</t>
  </si>
  <si>
    <t>25-0130</t>
  </si>
  <si>
    <t>25-1056</t>
  </si>
  <si>
    <t>ACH Debits Received</t>
  </si>
  <si>
    <t>25-0200</t>
  </si>
  <si>
    <t>ACH Credits Received</t>
  </si>
  <si>
    <t>25-0201</t>
  </si>
  <si>
    <t>ACH Addenda Received</t>
  </si>
  <si>
    <t>25-0220</t>
  </si>
  <si>
    <t>ACH Return Item Debit</t>
  </si>
  <si>
    <t>25-0300</t>
  </si>
  <si>
    <t>ACH Return Item Credit</t>
  </si>
  <si>
    <t>25-0301</t>
  </si>
  <si>
    <t>ACH Redeposit</t>
  </si>
  <si>
    <t>25-0310</t>
  </si>
  <si>
    <t>ACH Return Item Dishonored</t>
  </si>
  <si>
    <t>25-0311</t>
  </si>
  <si>
    <t>ACH Return Item Unauthorized</t>
  </si>
  <si>
    <t>25-0312</t>
  </si>
  <si>
    <t>ACH Return Item Notification</t>
  </si>
  <si>
    <t>25-0400</t>
  </si>
  <si>
    <t>ACH Except Processing-Item Modification</t>
  </si>
  <si>
    <t>25-0610</t>
  </si>
  <si>
    <t>ACH Except Processing-Batch Modification</t>
  </si>
  <si>
    <t>25-0611</t>
  </si>
  <si>
    <t>Batch</t>
  </si>
  <si>
    <t>ACH Except Processing-File Modification</t>
  </si>
  <si>
    <t>25-0612</t>
  </si>
  <si>
    <t>File</t>
  </si>
  <si>
    <t>ACH Except Processing-Item Deletion</t>
  </si>
  <si>
    <t>25-0620</t>
  </si>
  <si>
    <t>ACH Except Processing-Batch Deletion</t>
  </si>
  <si>
    <t>25-0621</t>
  </si>
  <si>
    <t>ACH Except Processing-File Deletion</t>
  </si>
  <si>
    <t>25-0622</t>
  </si>
  <si>
    <t>ACH Except Processing-Item Reject</t>
  </si>
  <si>
    <t>25-0630</t>
  </si>
  <si>
    <t>ACH Except Processing-Batch Reject</t>
  </si>
  <si>
    <t>25-0631</t>
  </si>
  <si>
    <t>ACH Except Processing-File Reject</t>
  </si>
  <si>
    <t>25-0632</t>
  </si>
  <si>
    <t>ACH Except Processing-Item Reversal</t>
  </si>
  <si>
    <t>25-0640</t>
  </si>
  <si>
    <t>ACH Except Processing-Batch Reversal</t>
  </si>
  <si>
    <t>25-0641</t>
  </si>
  <si>
    <t>ACH Except Processing-File Reversal</t>
  </si>
  <si>
    <t>25-0642</t>
  </si>
  <si>
    <t>Special ACH Services-Notification of Change-Auto</t>
  </si>
  <si>
    <t>25-1070</t>
  </si>
  <si>
    <t>Special ACH Services-Notification of Change-Manual</t>
  </si>
  <si>
    <t>25-1071</t>
  </si>
  <si>
    <t>EDI Receiving Transmission-Direct</t>
  </si>
  <si>
    <t>30-0200</t>
  </si>
  <si>
    <t>EDI Receiving Translation</t>
  </si>
  <si>
    <t>30-0210</t>
  </si>
  <si>
    <t>Wire Transfer-Out Rep Terminal</t>
  </si>
  <si>
    <t>35-0100</t>
  </si>
  <si>
    <t>Wire Transfer-Out Non-Rep. Terminal</t>
  </si>
  <si>
    <t>35-0104</t>
  </si>
  <si>
    <t>Outgoing Book Transfer</t>
  </si>
  <si>
    <t>35-0123</t>
  </si>
  <si>
    <t>Wire Transfer Out-Rep Telephonic</t>
  </si>
  <si>
    <t>35-0200</t>
  </si>
  <si>
    <t>Wire Transfer Out-Non-Rep. Telephonic</t>
  </si>
  <si>
    <t>35-0202</t>
  </si>
  <si>
    <t>Wire Transfer-In</t>
  </si>
  <si>
    <t>35-0300</t>
  </si>
  <si>
    <t>Incoming Book Transfer</t>
  </si>
  <si>
    <t>35-0320</t>
  </si>
  <si>
    <t>Cust Main Template Storage</t>
  </si>
  <si>
    <t>35-0551</t>
  </si>
  <si>
    <t>Funds Transfer System Maintenance</t>
  </si>
  <si>
    <t>35-0000</t>
  </si>
  <si>
    <t>Internet Previous Day Maintenance</t>
  </si>
  <si>
    <t>40-0050</t>
  </si>
  <si>
    <t>Internet Current Day Maintenance</t>
  </si>
  <si>
    <t>40-0053</t>
  </si>
  <si>
    <t>Internet Previous Day Summary</t>
  </si>
  <si>
    <t>40-0270</t>
  </si>
  <si>
    <t>Internet Previous Day Detail</t>
  </si>
  <si>
    <t>40-0271</t>
  </si>
  <si>
    <t>Internet Current Day Summary</t>
  </si>
  <si>
    <t>40-0273</t>
  </si>
  <si>
    <t>Internet Current Day Detail</t>
  </si>
  <si>
    <t>40-0274</t>
  </si>
  <si>
    <t>Internet History</t>
  </si>
  <si>
    <t>40-0341</t>
  </si>
  <si>
    <t>Automatic Investment Maintenance</t>
  </si>
  <si>
    <t>45-0020</t>
  </si>
  <si>
    <t>Miscellaneous</t>
  </si>
  <si>
    <t>99-0000</t>
  </si>
  <si>
    <t>Pre-Approved</t>
  </si>
  <si>
    <t>Return Order Processing</t>
  </si>
  <si>
    <t>Vault Return Order Processing</t>
  </si>
  <si>
    <t>ACH Originated-ARC</t>
  </si>
  <si>
    <t>25-010F</t>
  </si>
  <si>
    <t>ACH Originated-RCK</t>
  </si>
  <si>
    <t>25-010G</t>
  </si>
  <si>
    <t>ACH Originated-BOC</t>
  </si>
  <si>
    <t>25-010M</t>
  </si>
  <si>
    <t>ACH Received-ARC</t>
  </si>
  <si>
    <t>25-020C</t>
  </si>
  <si>
    <t>ACH Received-RCK</t>
  </si>
  <si>
    <t>25-020D</t>
  </si>
  <si>
    <t>ACH Received-BOC</t>
  </si>
  <si>
    <t>25-020J</t>
  </si>
  <si>
    <t>Image Cash Letter IQA Suspect</t>
  </si>
  <si>
    <t>Image Cash Letter Non Conforming Image Items</t>
  </si>
  <si>
    <t>Image Cash Letter Set-up and Testing</t>
  </si>
  <si>
    <t>Image Cash Letter Transmission Deposit</t>
  </si>
  <si>
    <t>Image Cash Letter Transmission Maintenance</t>
  </si>
  <si>
    <t>Image Clearing Adjustments</t>
  </si>
  <si>
    <t>Image Clearing Deposit Item Return</t>
  </si>
  <si>
    <t>Image Clearing File Transmission Fee</t>
  </si>
  <si>
    <t>Image Clearing Image Quality Assurance (CAR/LAR &amp; OCR)</t>
  </si>
  <si>
    <t>Image Clearing MICR Line Correction</t>
  </si>
  <si>
    <t>Image Clearing Research Request</t>
  </si>
  <si>
    <t>Image Retrieval</t>
  </si>
  <si>
    <t>RDC Balancing Corrections</t>
  </si>
  <si>
    <t>RDC Image Cash Letter Deposit</t>
  </si>
  <si>
    <t>RDC Item Capture- Image</t>
  </si>
  <si>
    <t>RDC Item Capture- IRD</t>
  </si>
  <si>
    <t>RDC Item Capture-ACH Conversion</t>
  </si>
  <si>
    <t>RDC Location Maintenance</t>
  </si>
  <si>
    <t>RDC MICR Correction</t>
  </si>
  <si>
    <t>Returned Check Conversion-Maintenance</t>
  </si>
  <si>
    <t>10-0450</t>
  </si>
  <si>
    <t>Returned Check Conversion-Set-Up</t>
  </si>
  <si>
    <t>10-0451</t>
  </si>
  <si>
    <t>One Time</t>
  </si>
  <si>
    <t>Returned Check Conversion-Sorting</t>
  </si>
  <si>
    <t>10-0452</t>
  </si>
  <si>
    <t>Returned Check Conversion-Data Capture</t>
  </si>
  <si>
    <t>10-0453</t>
  </si>
  <si>
    <t>Returned Check Conversion-Data Entry</t>
  </si>
  <si>
    <t>10-0454</t>
  </si>
  <si>
    <t>Returned Check Conversion-File Formatting</t>
  </si>
  <si>
    <t>10-0455</t>
  </si>
  <si>
    <t>Returned Check Conversion-Special Handling</t>
  </si>
  <si>
    <t>10-0456</t>
  </si>
  <si>
    <t>Monthly per location</t>
  </si>
  <si>
    <t>2 year Maintenance</t>
  </si>
  <si>
    <t>EDM A/R Fields Per Item</t>
  </si>
  <si>
    <t>Return Item Notification-Data Capture</t>
  </si>
  <si>
    <t>10-0430</t>
  </si>
  <si>
    <t>Keystroke</t>
  </si>
  <si>
    <t>10-0610</t>
  </si>
  <si>
    <t>ACH Positive Pay Filter Maintenance</t>
  </si>
  <si>
    <t>Deposit Reconciliation Processing</t>
  </si>
  <si>
    <t>15-0030</t>
  </si>
  <si>
    <t>10-0153</t>
  </si>
  <si>
    <t>Vault Access Fee Armored Car</t>
  </si>
  <si>
    <t>10-0103</t>
  </si>
  <si>
    <t>10-0411</t>
  </si>
  <si>
    <t>Return Item Notification Transmission</t>
  </si>
  <si>
    <t>25-0501</t>
  </si>
  <si>
    <t>ACH Input Automated Transmission</t>
  </si>
  <si>
    <t>25-1050</t>
  </si>
  <si>
    <t>40-0012</t>
  </si>
  <si>
    <t>40-0232</t>
  </si>
  <si>
    <t>Internet Previous Day File</t>
  </si>
  <si>
    <t>Internet Previous Day File Maintenance</t>
  </si>
  <si>
    <t>PROPOSED COST STRUCTURE</t>
  </si>
  <si>
    <t>Volume</t>
  </si>
  <si>
    <t>25-1051</t>
  </si>
  <si>
    <t>ACH Positive Pay</t>
  </si>
  <si>
    <t>Branch Nigh Deposit-Rental</t>
  </si>
  <si>
    <t>10-0052</t>
  </si>
  <si>
    <t>Unencoded Checks-Bundled</t>
  </si>
  <si>
    <t>10-022Z</t>
  </si>
  <si>
    <t xml:space="preserve">Deposit Adjustment  </t>
  </si>
  <si>
    <t>10-0500</t>
  </si>
  <si>
    <t>Stop Payment-Manual</t>
  </si>
  <si>
    <t>15-0420</t>
  </si>
  <si>
    <t>ACH Return Item Debit/Credit</t>
  </si>
  <si>
    <t>25-0401</t>
  </si>
  <si>
    <t>ACH Positive Pay Filter</t>
  </si>
  <si>
    <t>25-1053</t>
  </si>
  <si>
    <t>BAI Prior Day Report Monthly Base</t>
  </si>
  <si>
    <t>BAI Prior Day Per Account</t>
  </si>
  <si>
    <t>BAI Prior Day Report Detail</t>
  </si>
  <si>
    <t>BAI Prior Day Report 88 Field</t>
  </si>
  <si>
    <t>Vault Deposit Coin-Network</t>
  </si>
  <si>
    <t>Vault Deposit Currency-Network</t>
  </si>
  <si>
    <t>Vault Deposit Checks-Network</t>
  </si>
  <si>
    <t>Vault Deposit Currency Half Strap-Network</t>
  </si>
  <si>
    <t>Vault Coin/Currency Order Automated Network</t>
  </si>
  <si>
    <t>Vault Furnished Coin Rolled-Network</t>
  </si>
  <si>
    <t>10-0154</t>
  </si>
  <si>
    <t>Vault Deposit Special</t>
  </si>
  <si>
    <t>Coin/Currency Adjustments Network</t>
  </si>
  <si>
    <t>Positive Pay Email Alert</t>
  </si>
  <si>
    <t>15-0122</t>
  </si>
  <si>
    <t>One Time-Purchase Equipment</t>
  </si>
  <si>
    <t>Epson Capture One 60-100</t>
  </si>
  <si>
    <t>EDM Deletion Image Quality</t>
  </si>
  <si>
    <t>EDM On-Us</t>
  </si>
  <si>
    <t>EDM City</t>
  </si>
  <si>
    <t>EDM County</t>
  </si>
  <si>
    <t>EDM RCPC</t>
  </si>
  <si>
    <t>EDM Local Fed</t>
  </si>
  <si>
    <t>EDM Other Fed</t>
  </si>
  <si>
    <t>REMOTE CURRENCY MANAGER</t>
  </si>
  <si>
    <t>REMOTE DEPOSIT MACHINES</t>
  </si>
  <si>
    <t>Vault Deposit -Network</t>
  </si>
  <si>
    <t>Vault Deposit Currency Loose -Network</t>
  </si>
  <si>
    <t>Vault Deposit Currency Fed Standard Strap-Network</t>
  </si>
  <si>
    <t>Vault Deposit Currency Brick-Network</t>
  </si>
  <si>
    <t>ACH Positive Pay-Decision Return</t>
  </si>
  <si>
    <t>ACH Positive Pay-Decision Pay</t>
  </si>
  <si>
    <t>Vault Deposit Bundled-Network</t>
  </si>
  <si>
    <t>Image City Cleared Image Exchange</t>
  </si>
  <si>
    <t>Image Clearing Per Item Cleared Image Exchange</t>
  </si>
  <si>
    <t>Image County Cleared Image Exchange</t>
  </si>
  <si>
    <t>Image County Clearing Substitute Check</t>
  </si>
  <si>
    <t>Image On-Us Cleared Image Exchange</t>
  </si>
  <si>
    <t>Image On-Us Clearing Substitute check</t>
  </si>
  <si>
    <t>Image RCPC Cleared Image Exchange</t>
  </si>
  <si>
    <t>Image RCPC Clearing Substitute Check</t>
  </si>
  <si>
    <t>Image Local Fed Cleared Image Exchange</t>
  </si>
  <si>
    <t>Image Local Fed Clearing Substitute Check</t>
  </si>
  <si>
    <t>Image Other Fed Cleared Image Exchange</t>
  </si>
  <si>
    <t>Image Other Fed Clearing Substitute Check</t>
  </si>
  <si>
    <t>Image Transit Cleared Image Exchange</t>
  </si>
  <si>
    <t>Image Transit Clearing Substitute Check</t>
  </si>
  <si>
    <t>EDM Deposited Before 4:00</t>
  </si>
  <si>
    <t>EDM Deposited After 4:00</t>
  </si>
  <si>
    <t>EDM Deletion</t>
  </si>
  <si>
    <t>EDM Reject/Repair</t>
  </si>
  <si>
    <t>EDM Deletion Duplicate Item</t>
  </si>
  <si>
    <t>TS 240-75</t>
  </si>
  <si>
    <t>TS 240-50</t>
  </si>
  <si>
    <t>TS 240-100</t>
  </si>
  <si>
    <t>Currency Manager (RCM) Monthly Charge per location-1 day per month</t>
  </si>
  <si>
    <t>Currency Manager (RCM) Monthly Charge per location-every other week</t>
  </si>
  <si>
    <t>Currency Manager (RCM) Monthly Charge per location-1 day per week</t>
  </si>
  <si>
    <t>Currency Manager (RCM) Monthly Charge per location-2 days per week</t>
  </si>
  <si>
    <t>Currency Manager (RCM) Monthly Charge per location-3 days per week</t>
  </si>
  <si>
    <t>Currency Manager (RCM) Monthly Charge per location-4 days per week</t>
  </si>
  <si>
    <t>Per Unit Cost</t>
  </si>
  <si>
    <t>Total Cost</t>
  </si>
  <si>
    <t>SERVICES PAID BY TREASURER</t>
  </si>
  <si>
    <t>TOTAL SERVICES PAID BY TREASURER</t>
  </si>
  <si>
    <t>SERVICES PAID BY AGENCIES</t>
  </si>
  <si>
    <t>TOTAL SERVICES PAID BY AGENCIES</t>
  </si>
  <si>
    <t>GRAND TOTAL OF ALL SERVICES</t>
  </si>
  <si>
    <t>Cannon 1901i</t>
  </si>
  <si>
    <t>Paper Disbursement Maintenance-Positive Pay</t>
  </si>
  <si>
    <t>APPENDIX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</si>
</sst>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_);[Red]\(&quot;$&quot;#,##0.0000\)"/>
    <numFmt numFmtId="165" formatCode="&quot;$&quot;#,##0.000"/>
  </numFmts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</cellStyleXfs>
  <cellXfs count="47">
    <xf numFmtId="0" fontId="0" fillId="0" borderId="0" xfId="0"/>
    <xf numFmtId="0" fontId="22" fillId="0" borderId="0" xfId="0" applyFont="1" applyFill="1" applyAlignment="1">
      <alignment wrapText="1"/>
    </xf>
    <xf numFmtId="0" fontId="20" fillId="0" borderId="0" xfId="0" applyFont="1" applyFill="1"/>
    <xf numFmtId="49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4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164" fontId="20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0" fontId="23" fillId="0" borderId="0" xfId="0" applyFont="1" applyFill="1"/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vertical="top" wrapText="1"/>
    </xf>
    <xf numFmtId="4" fontId="20" fillId="0" borderId="0" xfId="0" applyNumberFormat="1" applyFont="1" applyFill="1" applyAlignment="1">
      <alignment vertical="top" wrapText="1"/>
    </xf>
    <xf numFmtId="49" fontId="20" fillId="0" borderId="0" xfId="0" applyNumberFormat="1" applyFont="1" applyFill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164" fontId="20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vertical="top"/>
    </xf>
    <xf numFmtId="49" fontId="23" fillId="0" borderId="0" xfId="0" applyNumberFormat="1" applyFont="1" applyFill="1" applyAlignment="1">
      <alignment horizontal="left" vertical="top"/>
    </xf>
    <xf numFmtId="0" fontId="22" fillId="0" borderId="0" xfId="0" applyFont="1" applyFill="1"/>
    <xf numFmtId="49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vertical="top"/>
    </xf>
    <xf numFmtId="49" fontId="20" fillId="0" borderId="0" xfId="0" applyNumberFormat="1" applyFont="1" applyFill="1" applyAlignment="1">
      <alignment vertical="top"/>
    </xf>
    <xf numFmtId="4" fontId="20" fillId="0" borderId="0" xfId="0" applyNumberFormat="1" applyFont="1" applyFill="1" applyAlignment="1">
      <alignment horizontal="center" vertical="top"/>
    </xf>
    <xf numFmtId="38" fontId="20" fillId="0" borderId="0" xfId="0" applyNumberFormat="1" applyFont="1" applyFill="1"/>
    <xf numFmtId="38" fontId="21" fillId="0" borderId="0" xfId="0" applyNumberFormat="1" applyFont="1" applyFill="1" applyBorder="1" applyAlignment="1">
      <alignment horizontal="center"/>
    </xf>
    <xf numFmtId="38" fontId="22" fillId="0" borderId="0" xfId="0" applyNumberFormat="1" applyFont="1" applyFill="1" applyAlignment="1">
      <alignment horizontal="center" vertical="top"/>
    </xf>
    <xf numFmtId="38" fontId="20" fillId="0" borderId="0" xfId="0" applyNumberFormat="1" applyFont="1" applyFill="1" applyAlignment="1">
      <alignment vertical="top"/>
    </xf>
    <xf numFmtId="38" fontId="22" fillId="0" borderId="0" xfId="0" applyNumberFormat="1" applyFont="1" applyFill="1"/>
    <xf numFmtId="38" fontId="23" fillId="0" borderId="0" xfId="0" applyNumberFormat="1" applyFont="1" applyFill="1"/>
    <xf numFmtId="38" fontId="23" fillId="0" borderId="0" xfId="0" applyNumberFormat="1" applyFont="1" applyFill="1" applyAlignment="1">
      <alignment vertical="top"/>
    </xf>
    <xf numFmtId="8" fontId="20" fillId="0" borderId="0" xfId="0" applyNumberFormat="1" applyFont="1" applyFill="1"/>
    <xf numFmtId="8" fontId="22" fillId="0" borderId="0" xfId="0" applyNumberFormat="1" applyFont="1" applyFill="1" applyAlignment="1">
      <alignment horizontal="center"/>
    </xf>
    <xf numFmtId="8" fontId="20" fillId="0" borderId="0" xfId="0" applyNumberFormat="1" applyFont="1" applyFill="1" applyAlignment="1">
      <alignment vertical="top"/>
    </xf>
    <xf numFmtId="8" fontId="22" fillId="0" borderId="0" xfId="0" applyNumberFormat="1" applyFont="1" applyFill="1"/>
    <xf numFmtId="165" fontId="20" fillId="0" borderId="0" xfId="0" applyNumberFormat="1" applyFont="1" applyFill="1"/>
    <xf numFmtId="165" fontId="22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vertical="top"/>
    </xf>
    <xf numFmtId="165" fontId="22" fillId="0" borderId="0" xfId="0" applyNumberFormat="1" applyFont="1" applyFill="1"/>
    <xf numFmtId="164" fontId="22" fillId="0" borderId="0" xfId="0" applyNumberFormat="1" applyFont="1" applyFill="1" applyAlignment="1">
      <alignment vertical="top" wrapText="1"/>
    </xf>
    <xf numFmtId="8" fontId="22" fillId="0" borderId="0" xfId="0" applyNumberFormat="1" applyFont="1" applyFill="1" applyAlignment="1">
      <alignment vertical="top"/>
    </xf>
    <xf numFmtId="164" fontId="22" fillId="0" borderId="0" xfId="0" applyNumberFormat="1" applyFont="1" applyFill="1" applyAlignment="1">
      <alignment wrapText="1"/>
    </xf>
    <xf numFmtId="0" fontId="22" fillId="0" borderId="0" xfId="0" applyFont="1" applyFill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tabSelected="1" zoomScaleNormal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2" sqref="A2:H2"/>
    </sheetView>
  </sheetViews>
  <sheetFormatPr defaultColWidth="9.140625" defaultRowHeight="12.75" x14ac:dyDescent="0.2"/>
  <cols>
    <col min="1" max="1" width="35" style="8" customWidth="1"/>
    <col min="2" max="2" width="2.7109375" style="2" customWidth="1"/>
    <col min="3" max="3" width="11.7109375" style="3" bestFit="1" customWidth="1"/>
    <col min="4" max="4" width="2.7109375" style="2" customWidth="1"/>
    <col min="5" max="5" width="24.85546875" style="4" bestFit="1" customWidth="1"/>
    <col min="6" max="6" width="10.5703125" style="28" bestFit="1" customWidth="1"/>
    <col min="7" max="7" width="12.28515625" style="39" bestFit="1" customWidth="1"/>
    <col min="8" max="8" width="9.5703125" style="35" bestFit="1" customWidth="1"/>
    <col min="9" max="16384" width="9.140625" style="2"/>
  </cols>
  <sheetData>
    <row r="1" spans="1:8" x14ac:dyDescent="0.2">
      <c r="A1" s="46" t="s">
        <v>439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353</v>
      </c>
      <c r="B2" s="46"/>
      <c r="C2" s="46"/>
      <c r="D2" s="46"/>
      <c r="E2" s="46"/>
      <c r="F2" s="46"/>
      <c r="G2" s="46"/>
      <c r="H2" s="46"/>
    </row>
    <row r="3" spans="1:8" x14ac:dyDescent="0.2">
      <c r="A3" s="1"/>
    </row>
    <row r="4" spans="1:8" s="4" customFormat="1" x14ac:dyDescent="0.2">
      <c r="A4" s="5" t="s">
        <v>0</v>
      </c>
      <c r="B4" s="6"/>
      <c r="C4" s="7" t="s">
        <v>1</v>
      </c>
      <c r="D4" s="6"/>
      <c r="E4" s="6" t="s">
        <v>2</v>
      </c>
      <c r="F4" s="29" t="s">
        <v>354</v>
      </c>
      <c r="G4" s="40" t="s">
        <v>430</v>
      </c>
      <c r="H4" s="36" t="s">
        <v>431</v>
      </c>
    </row>
    <row r="5" spans="1:8" s="4" customFormat="1" x14ac:dyDescent="0.2">
      <c r="A5" s="5" t="s">
        <v>432</v>
      </c>
      <c r="B5" s="6"/>
      <c r="C5" s="7"/>
      <c r="D5" s="6"/>
      <c r="E5" s="6"/>
      <c r="F5" s="29"/>
      <c r="G5" s="40"/>
      <c r="H5" s="36"/>
    </row>
    <row r="6" spans="1:8" s="4" customFormat="1" x14ac:dyDescent="0.2">
      <c r="A6" s="5"/>
      <c r="B6" s="6"/>
      <c r="C6" s="7"/>
      <c r="D6" s="6"/>
      <c r="E6" s="6"/>
      <c r="F6" s="29"/>
      <c r="G6" s="40"/>
      <c r="H6" s="36"/>
    </row>
    <row r="7" spans="1:8" s="14" customFormat="1" x14ac:dyDescent="0.2">
      <c r="A7" s="16" t="s">
        <v>3</v>
      </c>
      <c r="B7" s="25"/>
      <c r="C7" s="26" t="s">
        <v>4</v>
      </c>
      <c r="E7" s="18" t="s">
        <v>5</v>
      </c>
      <c r="F7" s="30"/>
      <c r="G7" s="41"/>
      <c r="H7" s="37">
        <f>+F7*G7</f>
        <v>0</v>
      </c>
    </row>
    <row r="8" spans="1:8" s="14" customFormat="1" x14ac:dyDescent="0.2">
      <c r="A8" s="16" t="s">
        <v>6</v>
      </c>
      <c r="B8" s="25"/>
      <c r="C8" s="26" t="s">
        <v>7</v>
      </c>
      <c r="E8" s="18" t="s">
        <v>5</v>
      </c>
      <c r="F8" s="30"/>
      <c r="G8" s="41"/>
      <c r="H8" s="37">
        <f t="shared" ref="H8:H71" si="0">+F8*G8</f>
        <v>0</v>
      </c>
    </row>
    <row r="9" spans="1:8" s="14" customFormat="1" x14ac:dyDescent="0.2">
      <c r="A9" s="16" t="s">
        <v>8</v>
      </c>
      <c r="B9" s="25"/>
      <c r="C9" s="26" t="s">
        <v>9</v>
      </c>
      <c r="D9" s="25"/>
      <c r="E9" s="27" t="s">
        <v>5</v>
      </c>
      <c r="F9" s="30"/>
      <c r="G9" s="41"/>
      <c r="H9" s="37">
        <f t="shared" si="0"/>
        <v>0</v>
      </c>
    </row>
    <row r="10" spans="1:8" s="14" customFormat="1" x14ac:dyDescent="0.2">
      <c r="A10" s="16" t="s">
        <v>10</v>
      </c>
      <c r="B10" s="25"/>
      <c r="C10" s="26" t="s">
        <v>11</v>
      </c>
      <c r="D10" s="25"/>
      <c r="E10" s="27" t="s">
        <v>12</v>
      </c>
      <c r="F10" s="30"/>
      <c r="G10" s="41"/>
      <c r="H10" s="37">
        <f t="shared" si="0"/>
        <v>0</v>
      </c>
    </row>
    <row r="11" spans="1:8" s="14" customFormat="1" x14ac:dyDescent="0.2">
      <c r="A11" s="16" t="s">
        <v>13</v>
      </c>
      <c r="B11" s="25"/>
      <c r="C11" s="26" t="s">
        <v>14</v>
      </c>
      <c r="D11" s="25"/>
      <c r="E11" s="27" t="s">
        <v>12</v>
      </c>
      <c r="F11" s="30"/>
      <c r="G11" s="41"/>
      <c r="H11" s="37">
        <f t="shared" si="0"/>
        <v>0</v>
      </c>
    </row>
    <row r="12" spans="1:8" s="14" customFormat="1" x14ac:dyDescent="0.2">
      <c r="A12" s="16" t="s">
        <v>15</v>
      </c>
      <c r="B12" s="25"/>
      <c r="C12" s="26" t="s">
        <v>16</v>
      </c>
      <c r="D12" s="25"/>
      <c r="E12" s="27" t="s">
        <v>17</v>
      </c>
      <c r="F12" s="31">
        <v>2</v>
      </c>
      <c r="G12" s="41"/>
      <c r="H12" s="37">
        <f t="shared" si="0"/>
        <v>0</v>
      </c>
    </row>
    <row r="13" spans="1:8" s="14" customFormat="1" x14ac:dyDescent="0.2">
      <c r="A13" s="16" t="s">
        <v>18</v>
      </c>
      <c r="B13" s="25"/>
      <c r="C13" s="26" t="s">
        <v>19</v>
      </c>
      <c r="D13" s="25"/>
      <c r="E13" s="27" t="s">
        <v>20</v>
      </c>
      <c r="F13" s="31">
        <v>70</v>
      </c>
      <c r="G13" s="41"/>
      <c r="H13" s="37">
        <f t="shared" si="0"/>
        <v>0</v>
      </c>
    </row>
    <row r="14" spans="1:8" s="14" customFormat="1" x14ac:dyDescent="0.2">
      <c r="A14" s="16" t="s">
        <v>21</v>
      </c>
      <c r="B14" s="25"/>
      <c r="C14" s="26" t="s">
        <v>22</v>
      </c>
      <c r="D14" s="25"/>
      <c r="E14" s="27" t="s">
        <v>20</v>
      </c>
      <c r="F14" s="31">
        <v>7</v>
      </c>
      <c r="G14" s="41"/>
      <c r="H14" s="37">
        <f t="shared" si="0"/>
        <v>0</v>
      </c>
    </row>
    <row r="15" spans="1:8" s="14" customFormat="1" x14ac:dyDescent="0.2">
      <c r="A15" s="16" t="s">
        <v>23</v>
      </c>
      <c r="C15" s="26" t="s">
        <v>24</v>
      </c>
      <c r="E15" s="27" t="s">
        <v>25</v>
      </c>
      <c r="F15" s="31">
        <v>1</v>
      </c>
      <c r="G15" s="41"/>
      <c r="H15" s="37">
        <f t="shared" si="0"/>
        <v>0</v>
      </c>
    </row>
    <row r="16" spans="1:8" s="14" customFormat="1" x14ac:dyDescent="0.2">
      <c r="A16" s="15" t="s">
        <v>26</v>
      </c>
      <c r="C16" s="26" t="s">
        <v>27</v>
      </c>
      <c r="E16" s="18" t="s">
        <v>17</v>
      </c>
      <c r="F16" s="31">
        <v>1</v>
      </c>
      <c r="G16" s="41"/>
      <c r="H16" s="37">
        <f t="shared" si="0"/>
        <v>0</v>
      </c>
    </row>
    <row r="17" spans="1:8" s="14" customFormat="1" x14ac:dyDescent="0.2">
      <c r="A17" s="16" t="s">
        <v>28</v>
      </c>
      <c r="C17" s="26" t="s">
        <v>29</v>
      </c>
      <c r="E17" s="27" t="s">
        <v>25</v>
      </c>
      <c r="F17" s="31">
        <v>1</v>
      </c>
      <c r="G17" s="41"/>
      <c r="H17" s="37">
        <f t="shared" si="0"/>
        <v>0</v>
      </c>
    </row>
    <row r="18" spans="1:8" s="14" customFormat="1" x14ac:dyDescent="0.2">
      <c r="A18" s="16" t="s">
        <v>30</v>
      </c>
      <c r="C18" s="26" t="s">
        <v>31</v>
      </c>
      <c r="E18" s="27" t="s">
        <v>20</v>
      </c>
      <c r="F18" s="31"/>
      <c r="G18" s="41"/>
      <c r="H18" s="37">
        <f t="shared" si="0"/>
        <v>0</v>
      </c>
    </row>
    <row r="19" spans="1:8" s="14" customFormat="1" x14ac:dyDescent="0.2">
      <c r="A19" s="15" t="s">
        <v>32</v>
      </c>
      <c r="C19" s="26" t="s">
        <v>33</v>
      </c>
      <c r="E19" s="18" t="s">
        <v>20</v>
      </c>
      <c r="F19" s="31"/>
      <c r="G19" s="41"/>
      <c r="H19" s="37">
        <f t="shared" si="0"/>
        <v>0</v>
      </c>
    </row>
    <row r="20" spans="1:8" s="14" customFormat="1" x14ac:dyDescent="0.2">
      <c r="A20" s="16" t="s">
        <v>34</v>
      </c>
      <c r="B20" s="25"/>
      <c r="C20" s="26" t="s">
        <v>35</v>
      </c>
      <c r="D20" s="25"/>
      <c r="E20" s="27" t="s">
        <v>20</v>
      </c>
      <c r="F20" s="31">
        <f>239+5867</f>
        <v>6106</v>
      </c>
      <c r="G20" s="41"/>
      <c r="H20" s="37">
        <f t="shared" si="0"/>
        <v>0</v>
      </c>
    </row>
    <row r="21" spans="1:8" s="14" customFormat="1" x14ac:dyDescent="0.2">
      <c r="A21" s="15" t="s">
        <v>36</v>
      </c>
      <c r="C21" s="26" t="s">
        <v>37</v>
      </c>
      <c r="E21" s="18" t="s">
        <v>20</v>
      </c>
      <c r="F21" s="31"/>
      <c r="G21" s="41"/>
      <c r="H21" s="37">
        <f t="shared" si="0"/>
        <v>0</v>
      </c>
    </row>
    <row r="22" spans="1:8" s="14" customFormat="1" x14ac:dyDescent="0.2">
      <c r="A22" s="15" t="s">
        <v>38</v>
      </c>
      <c r="C22" s="26" t="s">
        <v>39</v>
      </c>
      <c r="E22" s="18" t="s">
        <v>20</v>
      </c>
      <c r="F22" s="31"/>
      <c r="G22" s="41"/>
      <c r="H22" s="37">
        <f t="shared" si="0"/>
        <v>0</v>
      </c>
    </row>
    <row r="23" spans="1:8" s="14" customFormat="1" x14ac:dyDescent="0.2">
      <c r="A23" s="15" t="s">
        <v>40</v>
      </c>
      <c r="C23" s="26" t="s">
        <v>41</v>
      </c>
      <c r="E23" s="18" t="s">
        <v>20</v>
      </c>
      <c r="F23" s="31">
        <v>3</v>
      </c>
      <c r="G23" s="41"/>
      <c r="H23" s="37">
        <f t="shared" si="0"/>
        <v>0</v>
      </c>
    </row>
    <row r="24" spans="1:8" s="14" customFormat="1" x14ac:dyDescent="0.2">
      <c r="A24" s="15" t="s">
        <v>42</v>
      </c>
      <c r="C24" s="26" t="s">
        <v>43</v>
      </c>
      <c r="E24" s="18" t="s">
        <v>20</v>
      </c>
      <c r="F24" s="31"/>
      <c r="G24" s="41"/>
      <c r="H24" s="37">
        <f t="shared" si="0"/>
        <v>0</v>
      </c>
    </row>
    <row r="25" spans="1:8" s="14" customFormat="1" x14ac:dyDescent="0.2">
      <c r="A25" s="15" t="s">
        <v>44</v>
      </c>
      <c r="C25" s="26" t="s">
        <v>45</v>
      </c>
      <c r="E25" s="18" t="s">
        <v>20</v>
      </c>
      <c r="F25" s="31"/>
      <c r="G25" s="41"/>
      <c r="H25" s="37">
        <f t="shared" si="0"/>
        <v>0</v>
      </c>
    </row>
    <row r="26" spans="1:8" s="14" customFormat="1" x14ac:dyDescent="0.2">
      <c r="A26" s="15" t="s">
        <v>46</v>
      </c>
      <c r="C26" s="26" t="s">
        <v>47</v>
      </c>
      <c r="E26" s="18" t="s">
        <v>20</v>
      </c>
      <c r="F26" s="31">
        <v>366829</v>
      </c>
      <c r="G26" s="41"/>
      <c r="H26" s="37">
        <f t="shared" si="0"/>
        <v>0</v>
      </c>
    </row>
    <row r="27" spans="1:8" s="14" customFormat="1" ht="12.75" customHeight="1" x14ac:dyDescent="0.2">
      <c r="A27" s="15" t="s">
        <v>48</v>
      </c>
      <c r="C27" s="26" t="s">
        <v>49</v>
      </c>
      <c r="E27" s="18" t="s">
        <v>20</v>
      </c>
      <c r="F27" s="31">
        <v>50</v>
      </c>
      <c r="G27" s="41"/>
      <c r="H27" s="37">
        <f t="shared" si="0"/>
        <v>0</v>
      </c>
    </row>
    <row r="28" spans="1:8" s="14" customFormat="1" x14ac:dyDescent="0.2">
      <c r="A28" s="15" t="s">
        <v>50</v>
      </c>
      <c r="C28" s="26" t="s">
        <v>51</v>
      </c>
      <c r="E28" s="18" t="s">
        <v>20</v>
      </c>
      <c r="F28" s="31">
        <v>4560</v>
      </c>
      <c r="G28" s="41"/>
      <c r="H28" s="37">
        <f t="shared" si="0"/>
        <v>0</v>
      </c>
    </row>
    <row r="29" spans="1:8" s="14" customFormat="1" x14ac:dyDescent="0.2">
      <c r="A29" s="15" t="s">
        <v>52</v>
      </c>
      <c r="C29" s="26" t="s">
        <v>53</v>
      </c>
      <c r="E29" s="18" t="s">
        <v>20</v>
      </c>
      <c r="F29" s="31"/>
      <c r="G29" s="41"/>
      <c r="H29" s="37">
        <f t="shared" si="0"/>
        <v>0</v>
      </c>
    </row>
    <row r="30" spans="1:8" s="14" customFormat="1" x14ac:dyDescent="0.2">
      <c r="A30" s="15" t="s">
        <v>54</v>
      </c>
      <c r="C30" s="26" t="s">
        <v>55</v>
      </c>
      <c r="E30" s="18" t="s">
        <v>20</v>
      </c>
      <c r="F30" s="31">
        <v>7</v>
      </c>
      <c r="G30" s="41"/>
      <c r="H30" s="37">
        <f t="shared" si="0"/>
        <v>0</v>
      </c>
    </row>
    <row r="31" spans="1:8" s="14" customFormat="1" x14ac:dyDescent="0.2">
      <c r="A31" s="15" t="s">
        <v>56</v>
      </c>
      <c r="C31" s="26" t="s">
        <v>57</v>
      </c>
      <c r="E31" s="18" t="s">
        <v>20</v>
      </c>
      <c r="F31" s="31"/>
      <c r="G31" s="41"/>
      <c r="H31" s="37">
        <f t="shared" si="0"/>
        <v>0</v>
      </c>
    </row>
    <row r="32" spans="1:8" s="14" customFormat="1" x14ac:dyDescent="0.2">
      <c r="A32" s="15" t="s">
        <v>58</v>
      </c>
      <c r="C32" s="26" t="s">
        <v>59</v>
      </c>
      <c r="E32" s="18" t="s">
        <v>20</v>
      </c>
      <c r="F32" s="31"/>
      <c r="G32" s="41"/>
      <c r="H32" s="37">
        <f t="shared" si="0"/>
        <v>0</v>
      </c>
    </row>
    <row r="33" spans="1:8" s="14" customFormat="1" x14ac:dyDescent="0.2">
      <c r="A33" s="15" t="s">
        <v>60</v>
      </c>
      <c r="C33" s="26" t="s">
        <v>61</v>
      </c>
      <c r="E33" s="18" t="s">
        <v>20</v>
      </c>
      <c r="F33" s="31"/>
      <c r="G33" s="41"/>
      <c r="H33" s="37">
        <f t="shared" si="0"/>
        <v>0</v>
      </c>
    </row>
    <row r="34" spans="1:8" s="14" customFormat="1" x14ac:dyDescent="0.2">
      <c r="A34" s="15" t="s">
        <v>62</v>
      </c>
      <c r="C34" s="26" t="s">
        <v>63</v>
      </c>
      <c r="E34" s="18" t="s">
        <v>20</v>
      </c>
      <c r="F34" s="31">
        <v>1</v>
      </c>
      <c r="G34" s="41"/>
      <c r="H34" s="37">
        <f t="shared" si="0"/>
        <v>0</v>
      </c>
    </row>
    <row r="35" spans="1:8" s="14" customFormat="1" x14ac:dyDescent="0.2">
      <c r="A35" s="15" t="s">
        <v>64</v>
      </c>
      <c r="C35" s="26" t="s">
        <v>65</v>
      </c>
      <c r="E35" s="18" t="s">
        <v>20</v>
      </c>
      <c r="F35" s="31"/>
      <c r="G35" s="41"/>
      <c r="H35" s="37">
        <f t="shared" si="0"/>
        <v>0</v>
      </c>
    </row>
    <row r="36" spans="1:8" s="14" customFormat="1" x14ac:dyDescent="0.2">
      <c r="A36" s="15" t="s">
        <v>66</v>
      </c>
      <c r="C36" s="26" t="s">
        <v>67</v>
      </c>
      <c r="E36" s="18" t="s">
        <v>20</v>
      </c>
      <c r="F36" s="31"/>
      <c r="G36" s="41"/>
      <c r="H36" s="37">
        <f t="shared" si="0"/>
        <v>0</v>
      </c>
    </row>
    <row r="37" spans="1:8" s="14" customFormat="1" x14ac:dyDescent="0.2">
      <c r="A37" s="15" t="s">
        <v>68</v>
      </c>
      <c r="C37" s="26" t="s">
        <v>69</v>
      </c>
      <c r="E37" s="18" t="s">
        <v>20</v>
      </c>
      <c r="F37" s="31"/>
      <c r="G37" s="41"/>
      <c r="H37" s="37">
        <f t="shared" si="0"/>
        <v>0</v>
      </c>
    </row>
    <row r="38" spans="1:8" s="14" customFormat="1" x14ac:dyDescent="0.2">
      <c r="A38" s="15" t="s">
        <v>70</v>
      </c>
      <c r="C38" s="26" t="s">
        <v>71</v>
      </c>
      <c r="E38" s="18" t="s">
        <v>20</v>
      </c>
      <c r="F38" s="31">
        <v>224</v>
      </c>
      <c r="G38" s="41"/>
      <c r="H38" s="37">
        <f t="shared" si="0"/>
        <v>0</v>
      </c>
    </row>
    <row r="39" spans="1:8" s="14" customFormat="1" x14ac:dyDescent="0.2">
      <c r="A39" s="15" t="s">
        <v>357</v>
      </c>
      <c r="C39" s="26" t="s">
        <v>358</v>
      </c>
      <c r="E39" s="18" t="s">
        <v>20</v>
      </c>
      <c r="F39" s="31">
        <v>16</v>
      </c>
      <c r="G39" s="41"/>
      <c r="H39" s="37">
        <f t="shared" si="0"/>
        <v>0</v>
      </c>
    </row>
    <row r="40" spans="1:8" s="14" customFormat="1" x14ac:dyDescent="0.2">
      <c r="A40" s="15" t="s">
        <v>72</v>
      </c>
      <c r="C40" s="26" t="s">
        <v>73</v>
      </c>
      <c r="E40" s="18" t="s">
        <v>20</v>
      </c>
      <c r="F40" s="31">
        <v>11</v>
      </c>
      <c r="G40" s="41"/>
      <c r="H40" s="37">
        <f t="shared" si="0"/>
        <v>0</v>
      </c>
    </row>
    <row r="41" spans="1:8" s="14" customFormat="1" x14ac:dyDescent="0.2">
      <c r="A41" s="15" t="s">
        <v>74</v>
      </c>
      <c r="C41" s="26" t="s">
        <v>75</v>
      </c>
      <c r="E41" s="18" t="s">
        <v>20</v>
      </c>
      <c r="F41" s="31"/>
      <c r="G41" s="41"/>
      <c r="H41" s="37">
        <f t="shared" si="0"/>
        <v>0</v>
      </c>
    </row>
    <row r="42" spans="1:8" s="14" customFormat="1" x14ac:dyDescent="0.2">
      <c r="A42" s="16" t="s">
        <v>76</v>
      </c>
      <c r="C42" s="26" t="s">
        <v>77</v>
      </c>
      <c r="E42" s="18" t="s">
        <v>20</v>
      </c>
      <c r="F42" s="31">
        <v>2768</v>
      </c>
      <c r="G42" s="41"/>
      <c r="H42" s="37">
        <f t="shared" si="0"/>
        <v>0</v>
      </c>
    </row>
    <row r="43" spans="1:8" s="14" customFormat="1" x14ac:dyDescent="0.2">
      <c r="A43" s="16" t="s">
        <v>395</v>
      </c>
      <c r="C43" s="26"/>
      <c r="E43" s="18"/>
      <c r="F43" s="31">
        <v>346</v>
      </c>
      <c r="G43" s="41"/>
      <c r="H43" s="37">
        <f t="shared" si="0"/>
        <v>0</v>
      </c>
    </row>
    <row r="44" spans="1:8" s="14" customFormat="1" x14ac:dyDescent="0.2">
      <c r="A44" s="16" t="s">
        <v>78</v>
      </c>
      <c r="C44" s="26" t="s">
        <v>79</v>
      </c>
      <c r="E44" s="18" t="s">
        <v>20</v>
      </c>
      <c r="F44" s="31">
        <v>169</v>
      </c>
      <c r="G44" s="41"/>
      <c r="H44" s="37">
        <f t="shared" si="0"/>
        <v>0</v>
      </c>
    </row>
    <row r="45" spans="1:8" s="14" customFormat="1" x14ac:dyDescent="0.2">
      <c r="A45" s="16" t="s">
        <v>373</v>
      </c>
      <c r="C45" s="26" t="s">
        <v>79</v>
      </c>
      <c r="E45" s="18" t="s">
        <v>20</v>
      </c>
      <c r="F45" s="31">
        <v>62</v>
      </c>
      <c r="G45" s="41"/>
      <c r="H45" s="37">
        <f t="shared" si="0"/>
        <v>0</v>
      </c>
    </row>
    <row r="46" spans="1:8" s="14" customFormat="1" x14ac:dyDescent="0.2">
      <c r="A46" s="16" t="s">
        <v>80</v>
      </c>
      <c r="C46" s="26" t="s">
        <v>81</v>
      </c>
      <c r="E46" s="18" t="s">
        <v>20</v>
      </c>
      <c r="F46" s="31">
        <v>10122763</v>
      </c>
      <c r="G46" s="41"/>
      <c r="H46" s="37">
        <f t="shared" si="0"/>
        <v>0</v>
      </c>
    </row>
    <row r="47" spans="1:8" s="14" customFormat="1" x14ac:dyDescent="0.2">
      <c r="A47" s="16" t="s">
        <v>374</v>
      </c>
      <c r="C47" s="26" t="s">
        <v>81</v>
      </c>
      <c r="E47" s="18" t="s">
        <v>20</v>
      </c>
      <c r="F47" s="31">
        <v>1022276</v>
      </c>
      <c r="G47" s="41"/>
      <c r="H47" s="37">
        <f t="shared" si="0"/>
        <v>0</v>
      </c>
    </row>
    <row r="48" spans="1:8" s="14" customFormat="1" x14ac:dyDescent="0.2">
      <c r="A48" s="15" t="s">
        <v>375</v>
      </c>
      <c r="C48" s="26" t="s">
        <v>343</v>
      </c>
      <c r="E48" s="18" t="s">
        <v>20</v>
      </c>
      <c r="F48" s="31">
        <v>39</v>
      </c>
      <c r="G48" s="41"/>
      <c r="H48" s="37">
        <f t="shared" si="0"/>
        <v>0</v>
      </c>
    </row>
    <row r="49" spans="1:8" s="14" customFormat="1" x14ac:dyDescent="0.2">
      <c r="A49" s="16" t="s">
        <v>82</v>
      </c>
      <c r="C49" s="26" t="s">
        <v>83</v>
      </c>
      <c r="E49" s="18" t="s">
        <v>20</v>
      </c>
      <c r="F49" s="31"/>
      <c r="G49" s="41"/>
      <c r="H49" s="37">
        <f t="shared" si="0"/>
        <v>0</v>
      </c>
    </row>
    <row r="50" spans="1:8" s="14" customFormat="1" x14ac:dyDescent="0.2">
      <c r="A50" s="16" t="s">
        <v>84</v>
      </c>
      <c r="C50" s="26" t="s">
        <v>85</v>
      </c>
      <c r="E50" s="18" t="s">
        <v>20</v>
      </c>
      <c r="F50" s="31"/>
      <c r="G50" s="41"/>
      <c r="H50" s="37">
        <f t="shared" si="0"/>
        <v>0</v>
      </c>
    </row>
    <row r="51" spans="1:8" s="14" customFormat="1" x14ac:dyDescent="0.2">
      <c r="A51" s="16" t="s">
        <v>401</v>
      </c>
      <c r="C51" s="26" t="s">
        <v>85</v>
      </c>
      <c r="E51" s="18" t="s">
        <v>20</v>
      </c>
      <c r="F51" s="31"/>
      <c r="G51" s="41"/>
      <c r="H51" s="37">
        <f t="shared" si="0"/>
        <v>0</v>
      </c>
    </row>
    <row r="52" spans="1:8" s="14" customFormat="1" x14ac:dyDescent="0.2">
      <c r="A52" s="15" t="s">
        <v>86</v>
      </c>
      <c r="C52" s="26" t="s">
        <v>87</v>
      </c>
      <c r="E52" s="18" t="s">
        <v>20</v>
      </c>
      <c r="F52" s="31"/>
      <c r="G52" s="41"/>
      <c r="H52" s="37">
        <f t="shared" si="0"/>
        <v>0</v>
      </c>
    </row>
    <row r="53" spans="1:8" s="14" customFormat="1" x14ac:dyDescent="0.2">
      <c r="A53" s="15" t="s">
        <v>88</v>
      </c>
      <c r="C53" s="26" t="s">
        <v>89</v>
      </c>
      <c r="E53" s="18" t="s">
        <v>20</v>
      </c>
      <c r="F53" s="31"/>
      <c r="G53" s="41"/>
      <c r="H53" s="37">
        <f t="shared" si="0"/>
        <v>0</v>
      </c>
    </row>
    <row r="54" spans="1:8" s="14" customFormat="1" x14ac:dyDescent="0.2">
      <c r="A54" s="16" t="s">
        <v>90</v>
      </c>
      <c r="C54" s="26" t="s">
        <v>91</v>
      </c>
      <c r="E54" s="18" t="s">
        <v>20</v>
      </c>
      <c r="F54" s="31"/>
      <c r="G54" s="41"/>
      <c r="H54" s="37">
        <f t="shared" si="0"/>
        <v>0</v>
      </c>
    </row>
    <row r="55" spans="1:8" s="14" customFormat="1" x14ac:dyDescent="0.2">
      <c r="A55" s="16" t="s">
        <v>92</v>
      </c>
      <c r="C55" s="26" t="s">
        <v>93</v>
      </c>
      <c r="E55" s="18" t="s">
        <v>20</v>
      </c>
      <c r="F55" s="31">
        <v>168735</v>
      </c>
      <c r="G55" s="41"/>
      <c r="H55" s="37">
        <f t="shared" si="0"/>
        <v>0</v>
      </c>
    </row>
    <row r="56" spans="1:8" s="14" customFormat="1" x14ac:dyDescent="0.2">
      <c r="A56" s="16" t="s">
        <v>396</v>
      </c>
      <c r="C56" s="26" t="s">
        <v>93</v>
      </c>
      <c r="E56" s="18" t="s">
        <v>20</v>
      </c>
      <c r="F56" s="31">
        <v>35772</v>
      </c>
      <c r="G56" s="41"/>
      <c r="H56" s="37">
        <f t="shared" si="0"/>
        <v>0</v>
      </c>
    </row>
    <row r="57" spans="1:8" s="14" customFormat="1" x14ac:dyDescent="0.2">
      <c r="A57" s="16" t="s">
        <v>94</v>
      </c>
      <c r="C57" s="26" t="s">
        <v>95</v>
      </c>
      <c r="E57" s="18" t="s">
        <v>20</v>
      </c>
      <c r="F57" s="31">
        <v>177784</v>
      </c>
      <c r="G57" s="41"/>
      <c r="H57" s="37">
        <f t="shared" si="0"/>
        <v>0</v>
      </c>
    </row>
    <row r="58" spans="1:8" s="14" customFormat="1" ht="25.5" x14ac:dyDescent="0.2">
      <c r="A58" s="16" t="s">
        <v>397</v>
      </c>
      <c r="C58" s="26" t="s">
        <v>95</v>
      </c>
      <c r="E58" s="18" t="s">
        <v>20</v>
      </c>
      <c r="F58" s="31">
        <v>1867</v>
      </c>
      <c r="G58" s="41"/>
      <c r="H58" s="37">
        <f t="shared" si="0"/>
        <v>0</v>
      </c>
    </row>
    <row r="59" spans="1:8" s="14" customFormat="1" x14ac:dyDescent="0.2">
      <c r="A59" s="15" t="s">
        <v>376</v>
      </c>
      <c r="C59" s="26" t="s">
        <v>96</v>
      </c>
      <c r="E59" s="18" t="s">
        <v>20</v>
      </c>
      <c r="F59" s="31">
        <v>37</v>
      </c>
      <c r="G59" s="41"/>
      <c r="H59" s="37">
        <f t="shared" si="0"/>
        <v>0</v>
      </c>
    </row>
    <row r="60" spans="1:8" s="14" customFormat="1" x14ac:dyDescent="0.2">
      <c r="A60" s="15" t="s">
        <v>97</v>
      </c>
      <c r="C60" s="26" t="s">
        <v>98</v>
      </c>
      <c r="E60" s="18" t="s">
        <v>20</v>
      </c>
      <c r="F60" s="31">
        <v>11</v>
      </c>
      <c r="G60" s="41"/>
      <c r="H60" s="37">
        <f t="shared" si="0"/>
        <v>0</v>
      </c>
    </row>
    <row r="61" spans="1:8" s="14" customFormat="1" x14ac:dyDescent="0.2">
      <c r="A61" s="15" t="s">
        <v>398</v>
      </c>
      <c r="C61" s="26" t="s">
        <v>98</v>
      </c>
      <c r="E61" s="18" t="s">
        <v>20</v>
      </c>
      <c r="F61" s="31">
        <v>1</v>
      </c>
      <c r="G61" s="41"/>
      <c r="H61" s="37">
        <f t="shared" si="0"/>
        <v>0</v>
      </c>
    </row>
    <row r="62" spans="1:8" s="14" customFormat="1" x14ac:dyDescent="0.2">
      <c r="A62" s="15" t="s">
        <v>99</v>
      </c>
      <c r="C62" s="26" t="s">
        <v>100</v>
      </c>
      <c r="E62" s="18" t="s">
        <v>20</v>
      </c>
      <c r="F62" s="31"/>
      <c r="G62" s="41"/>
      <c r="H62" s="37">
        <f t="shared" si="0"/>
        <v>0</v>
      </c>
    </row>
    <row r="63" spans="1:8" s="14" customFormat="1" x14ac:dyDescent="0.2">
      <c r="A63" s="15" t="s">
        <v>101</v>
      </c>
      <c r="C63" s="26" t="s">
        <v>102</v>
      </c>
      <c r="E63" s="18" t="s">
        <v>20</v>
      </c>
      <c r="F63" s="31">
        <v>1</v>
      </c>
      <c r="G63" s="41"/>
      <c r="H63" s="37">
        <f t="shared" si="0"/>
        <v>0</v>
      </c>
    </row>
    <row r="64" spans="1:8" s="14" customFormat="1" x14ac:dyDescent="0.2">
      <c r="A64" s="15" t="s">
        <v>103</v>
      </c>
      <c r="C64" s="26" t="s">
        <v>104</v>
      </c>
      <c r="E64" s="18" t="s">
        <v>20</v>
      </c>
      <c r="F64" s="31"/>
      <c r="G64" s="41"/>
      <c r="H64" s="37">
        <f t="shared" si="0"/>
        <v>0</v>
      </c>
    </row>
    <row r="65" spans="1:8" s="14" customFormat="1" ht="25.5" x14ac:dyDescent="0.2">
      <c r="A65" s="15" t="s">
        <v>377</v>
      </c>
      <c r="C65" s="26" t="s">
        <v>105</v>
      </c>
      <c r="E65" s="18" t="s">
        <v>20</v>
      </c>
      <c r="F65" s="31">
        <v>1</v>
      </c>
      <c r="G65" s="41"/>
      <c r="H65" s="37">
        <f t="shared" si="0"/>
        <v>0</v>
      </c>
    </row>
    <row r="66" spans="1:8" s="14" customFormat="1" x14ac:dyDescent="0.2">
      <c r="A66" s="15" t="s">
        <v>106</v>
      </c>
      <c r="C66" s="26" t="s">
        <v>107</v>
      </c>
      <c r="E66" s="18" t="s">
        <v>20</v>
      </c>
      <c r="F66" s="31"/>
      <c r="G66" s="41"/>
      <c r="H66" s="37">
        <f t="shared" si="0"/>
        <v>0</v>
      </c>
    </row>
    <row r="67" spans="1:8" s="14" customFormat="1" x14ac:dyDescent="0.2">
      <c r="A67" s="15" t="s">
        <v>108</v>
      </c>
      <c r="C67" s="26" t="s">
        <v>109</v>
      </c>
      <c r="E67" s="18" t="s">
        <v>20</v>
      </c>
      <c r="F67" s="31"/>
      <c r="G67" s="41"/>
      <c r="H67" s="37">
        <f t="shared" si="0"/>
        <v>0</v>
      </c>
    </row>
    <row r="68" spans="1:8" s="14" customFormat="1" x14ac:dyDescent="0.2">
      <c r="A68" s="15" t="s">
        <v>378</v>
      </c>
      <c r="C68" s="26" t="s">
        <v>110</v>
      </c>
      <c r="E68" s="18" t="s">
        <v>20</v>
      </c>
      <c r="F68" s="31">
        <v>2</v>
      </c>
      <c r="G68" s="41"/>
      <c r="H68" s="37">
        <f t="shared" si="0"/>
        <v>0</v>
      </c>
    </row>
    <row r="69" spans="1:8" s="14" customFormat="1" x14ac:dyDescent="0.2">
      <c r="A69" s="15" t="s">
        <v>111</v>
      </c>
      <c r="C69" s="26" t="s">
        <v>112</v>
      </c>
      <c r="E69" s="18" t="s">
        <v>20</v>
      </c>
      <c r="F69" s="31"/>
      <c r="G69" s="41"/>
      <c r="H69" s="37">
        <f t="shared" si="0"/>
        <v>0</v>
      </c>
    </row>
    <row r="70" spans="1:8" s="14" customFormat="1" x14ac:dyDescent="0.2">
      <c r="A70" s="15" t="s">
        <v>113</v>
      </c>
      <c r="C70" s="26" t="s">
        <v>114</v>
      </c>
      <c r="E70" s="18" t="s">
        <v>20</v>
      </c>
      <c r="F70" s="31"/>
      <c r="G70" s="41"/>
      <c r="H70" s="37">
        <f t="shared" si="0"/>
        <v>0</v>
      </c>
    </row>
    <row r="71" spans="1:8" s="14" customFormat="1" x14ac:dyDescent="0.2">
      <c r="A71" s="15" t="s">
        <v>115</v>
      </c>
      <c r="C71" s="26" t="s">
        <v>116</v>
      </c>
      <c r="E71" s="18" t="s">
        <v>20</v>
      </c>
      <c r="F71" s="31"/>
      <c r="G71" s="41"/>
      <c r="H71" s="37">
        <f t="shared" si="0"/>
        <v>0</v>
      </c>
    </row>
    <row r="72" spans="1:8" s="14" customFormat="1" x14ac:dyDescent="0.2">
      <c r="A72" s="15" t="s">
        <v>113</v>
      </c>
      <c r="C72" s="26" t="s">
        <v>117</v>
      </c>
      <c r="E72" s="18" t="s">
        <v>20</v>
      </c>
      <c r="F72" s="31"/>
      <c r="G72" s="41"/>
      <c r="H72" s="37">
        <f t="shared" ref="H72:H135" si="1">+F72*G72</f>
        <v>0</v>
      </c>
    </row>
    <row r="73" spans="1:8" s="14" customFormat="1" x14ac:dyDescent="0.2">
      <c r="A73" s="15" t="s">
        <v>342</v>
      </c>
      <c r="C73" s="26" t="s">
        <v>341</v>
      </c>
      <c r="E73" s="18" t="s">
        <v>25</v>
      </c>
      <c r="F73" s="31">
        <v>3</v>
      </c>
      <c r="G73" s="41"/>
      <c r="H73" s="37">
        <f t="shared" si="1"/>
        <v>0</v>
      </c>
    </row>
    <row r="74" spans="1:8" s="14" customFormat="1" x14ac:dyDescent="0.2">
      <c r="A74" s="15"/>
      <c r="C74" s="26"/>
      <c r="E74" s="18"/>
      <c r="F74" s="31"/>
      <c r="G74" s="41"/>
      <c r="H74" s="37">
        <f t="shared" si="1"/>
        <v>0</v>
      </c>
    </row>
    <row r="75" spans="1:8" s="14" customFormat="1" x14ac:dyDescent="0.2">
      <c r="A75" s="15" t="s">
        <v>380</v>
      </c>
      <c r="C75" s="26" t="s">
        <v>379</v>
      </c>
      <c r="E75" s="18" t="s">
        <v>20</v>
      </c>
      <c r="F75" s="31">
        <v>39</v>
      </c>
      <c r="G75" s="41"/>
      <c r="H75" s="37">
        <f t="shared" si="1"/>
        <v>0</v>
      </c>
    </row>
    <row r="76" spans="1:8" s="14" customFormat="1" ht="25.5" x14ac:dyDescent="0.2">
      <c r="A76" s="15" t="s">
        <v>118</v>
      </c>
      <c r="C76" s="26" t="s">
        <v>119</v>
      </c>
      <c r="E76" s="18" t="s">
        <v>20</v>
      </c>
      <c r="F76" s="31">
        <v>2</v>
      </c>
      <c r="G76" s="41"/>
      <c r="H76" s="37">
        <f t="shared" si="1"/>
        <v>0</v>
      </c>
    </row>
    <row r="77" spans="1:8" s="14" customFormat="1" x14ac:dyDescent="0.2">
      <c r="A77" s="15" t="s">
        <v>120</v>
      </c>
      <c r="C77" s="26" t="s">
        <v>121</v>
      </c>
      <c r="E77" s="18" t="s">
        <v>20</v>
      </c>
      <c r="F77" s="31">
        <v>37</v>
      </c>
      <c r="G77" s="41"/>
      <c r="H77" s="37">
        <f t="shared" si="1"/>
        <v>0</v>
      </c>
    </row>
    <row r="78" spans="1:8" s="14" customFormat="1" x14ac:dyDescent="0.2">
      <c r="A78" s="15" t="s">
        <v>122</v>
      </c>
      <c r="C78" s="26" t="s">
        <v>123</v>
      </c>
      <c r="E78" s="18" t="s">
        <v>20</v>
      </c>
      <c r="F78" s="31">
        <v>1</v>
      </c>
      <c r="G78" s="41"/>
      <c r="H78" s="37">
        <f t="shared" si="1"/>
        <v>0</v>
      </c>
    </row>
    <row r="79" spans="1:8" s="14" customFormat="1" x14ac:dyDescent="0.2">
      <c r="A79" s="15" t="s">
        <v>124</v>
      </c>
      <c r="C79" s="26" t="s">
        <v>125</v>
      </c>
      <c r="E79" s="18" t="s">
        <v>20</v>
      </c>
      <c r="F79" s="31">
        <v>5792</v>
      </c>
      <c r="G79" s="41"/>
      <c r="H79" s="37">
        <f t="shared" si="1"/>
        <v>0</v>
      </c>
    </row>
    <row r="80" spans="1:8" s="14" customFormat="1" x14ac:dyDescent="0.2">
      <c r="A80" s="15" t="s">
        <v>126</v>
      </c>
      <c r="C80" s="26" t="s">
        <v>127</v>
      </c>
      <c r="E80" s="18" t="s">
        <v>20</v>
      </c>
      <c r="F80" s="31"/>
      <c r="G80" s="41"/>
      <c r="H80" s="37">
        <f t="shared" si="1"/>
        <v>0</v>
      </c>
    </row>
    <row r="81" spans="1:8" s="14" customFormat="1" x14ac:dyDescent="0.2">
      <c r="A81" s="15" t="s">
        <v>128</v>
      </c>
      <c r="C81" s="26" t="s">
        <v>129</v>
      </c>
      <c r="E81" s="18" t="s">
        <v>20</v>
      </c>
      <c r="F81" s="31"/>
      <c r="G81" s="41"/>
      <c r="H81" s="37">
        <f t="shared" si="1"/>
        <v>0</v>
      </c>
    </row>
    <row r="82" spans="1:8" s="14" customFormat="1" x14ac:dyDescent="0.2">
      <c r="A82" s="15" t="s">
        <v>130</v>
      </c>
      <c r="C82" s="26" t="s">
        <v>131</v>
      </c>
      <c r="E82" s="18" t="s">
        <v>20</v>
      </c>
      <c r="F82" s="31"/>
      <c r="G82" s="41"/>
      <c r="H82" s="37">
        <f t="shared" si="1"/>
        <v>0</v>
      </c>
    </row>
    <row r="83" spans="1:8" s="14" customFormat="1" x14ac:dyDescent="0.2">
      <c r="A83" s="15" t="s">
        <v>132</v>
      </c>
      <c r="C83" s="26" t="s">
        <v>133</v>
      </c>
      <c r="E83" s="18" t="s">
        <v>20</v>
      </c>
      <c r="F83" s="31"/>
      <c r="G83" s="41"/>
      <c r="H83" s="37">
        <f t="shared" si="1"/>
        <v>0</v>
      </c>
    </row>
    <row r="84" spans="1:8" s="14" customFormat="1" x14ac:dyDescent="0.2">
      <c r="A84" s="15" t="s">
        <v>134</v>
      </c>
      <c r="C84" s="26" t="s">
        <v>135</v>
      </c>
      <c r="E84" s="18" t="s">
        <v>20</v>
      </c>
      <c r="F84" s="31"/>
      <c r="G84" s="41"/>
      <c r="H84" s="37">
        <f t="shared" si="1"/>
        <v>0</v>
      </c>
    </row>
    <row r="85" spans="1:8" s="14" customFormat="1" x14ac:dyDescent="0.2">
      <c r="A85" s="15" t="s">
        <v>136</v>
      </c>
      <c r="C85" s="26" t="s">
        <v>137</v>
      </c>
      <c r="E85" s="18" t="s">
        <v>20</v>
      </c>
      <c r="F85" s="31"/>
      <c r="G85" s="41"/>
      <c r="H85" s="37">
        <f t="shared" si="1"/>
        <v>0</v>
      </c>
    </row>
    <row r="86" spans="1:8" s="14" customFormat="1" x14ac:dyDescent="0.2">
      <c r="A86" s="16" t="s">
        <v>138</v>
      </c>
      <c r="B86" s="25"/>
      <c r="C86" s="26" t="s">
        <v>139</v>
      </c>
      <c r="D86" s="25"/>
      <c r="E86" s="27" t="s">
        <v>20</v>
      </c>
      <c r="F86" s="31">
        <v>5</v>
      </c>
      <c r="G86" s="41"/>
      <c r="H86" s="37">
        <f t="shared" si="1"/>
        <v>0</v>
      </c>
    </row>
    <row r="87" spans="1:8" s="14" customFormat="1" x14ac:dyDescent="0.2">
      <c r="A87" s="16" t="s">
        <v>140</v>
      </c>
      <c r="B87" s="25"/>
      <c r="C87" s="26" t="s">
        <v>141</v>
      </c>
      <c r="D87" s="25"/>
      <c r="E87" s="27" t="s">
        <v>20</v>
      </c>
      <c r="F87" s="31"/>
      <c r="G87" s="41"/>
      <c r="H87" s="37">
        <f t="shared" si="1"/>
        <v>0</v>
      </c>
    </row>
    <row r="88" spans="1:8" s="14" customFormat="1" x14ac:dyDescent="0.2">
      <c r="A88" s="16" t="s">
        <v>142</v>
      </c>
      <c r="B88" s="25"/>
      <c r="C88" s="26" t="s">
        <v>143</v>
      </c>
      <c r="D88" s="25"/>
      <c r="E88" s="27" t="s">
        <v>20</v>
      </c>
      <c r="F88" s="31"/>
      <c r="G88" s="41"/>
      <c r="H88" s="37">
        <f t="shared" si="1"/>
        <v>0</v>
      </c>
    </row>
    <row r="89" spans="1:8" s="14" customFormat="1" x14ac:dyDescent="0.2">
      <c r="A89" s="16" t="s">
        <v>144</v>
      </c>
      <c r="B89" s="25"/>
      <c r="C89" s="26" t="s">
        <v>145</v>
      </c>
      <c r="D89" s="25"/>
      <c r="E89" s="27" t="s">
        <v>20</v>
      </c>
      <c r="F89" s="31">
        <v>57</v>
      </c>
      <c r="G89" s="41"/>
      <c r="H89" s="37">
        <f t="shared" si="1"/>
        <v>0</v>
      </c>
    </row>
    <row r="90" spans="1:8" s="14" customFormat="1" x14ac:dyDescent="0.2">
      <c r="A90" s="16" t="s">
        <v>146</v>
      </c>
      <c r="B90" s="25"/>
      <c r="C90" s="26" t="s">
        <v>147</v>
      </c>
      <c r="D90" s="25"/>
      <c r="E90" s="27" t="s">
        <v>20</v>
      </c>
      <c r="F90" s="31"/>
      <c r="G90" s="41"/>
      <c r="H90" s="37">
        <f t="shared" si="1"/>
        <v>0</v>
      </c>
    </row>
    <row r="91" spans="1:8" s="14" customFormat="1" x14ac:dyDescent="0.2">
      <c r="A91" s="15" t="s">
        <v>148</v>
      </c>
      <c r="B91" s="25"/>
      <c r="C91" s="26" t="s">
        <v>149</v>
      </c>
      <c r="D91" s="25"/>
      <c r="E91" s="27" t="s">
        <v>20</v>
      </c>
      <c r="F91" s="31"/>
      <c r="G91" s="41"/>
      <c r="H91" s="37">
        <f t="shared" si="1"/>
        <v>0</v>
      </c>
    </row>
    <row r="92" spans="1:8" s="14" customFormat="1" x14ac:dyDescent="0.2">
      <c r="A92" s="16" t="s">
        <v>150</v>
      </c>
      <c r="B92" s="25"/>
      <c r="C92" s="26" t="s">
        <v>151</v>
      </c>
      <c r="D92" s="25"/>
      <c r="E92" s="27" t="s">
        <v>20</v>
      </c>
      <c r="F92" s="31">
        <v>221432</v>
      </c>
      <c r="G92" s="41"/>
      <c r="H92" s="37">
        <f t="shared" si="1"/>
        <v>0</v>
      </c>
    </row>
    <row r="93" spans="1:8" s="14" customFormat="1" x14ac:dyDescent="0.2">
      <c r="A93" s="16" t="s">
        <v>359</v>
      </c>
      <c r="B93" s="25"/>
      <c r="C93" s="26" t="s">
        <v>360</v>
      </c>
      <c r="D93" s="25"/>
      <c r="E93" s="27" t="s">
        <v>20</v>
      </c>
      <c r="F93" s="31">
        <v>221432</v>
      </c>
      <c r="G93" s="41"/>
      <c r="H93" s="37">
        <f t="shared" si="1"/>
        <v>0</v>
      </c>
    </row>
    <row r="94" spans="1:8" s="14" customFormat="1" x14ac:dyDescent="0.2">
      <c r="A94" s="15" t="s">
        <v>152</v>
      </c>
      <c r="C94" s="26" t="s">
        <v>153</v>
      </c>
      <c r="E94" s="18" t="s">
        <v>20</v>
      </c>
      <c r="F94" s="31">
        <v>1605</v>
      </c>
      <c r="G94" s="41"/>
      <c r="H94" s="37">
        <f t="shared" si="1"/>
        <v>0</v>
      </c>
    </row>
    <row r="95" spans="1:8" s="14" customFormat="1" x14ac:dyDescent="0.2">
      <c r="A95" s="16" t="s">
        <v>154</v>
      </c>
      <c r="B95" s="25"/>
      <c r="C95" s="26" t="s">
        <v>155</v>
      </c>
      <c r="D95" s="25"/>
      <c r="E95" s="27" t="s">
        <v>20</v>
      </c>
      <c r="F95" s="31"/>
      <c r="G95" s="41"/>
      <c r="H95" s="37">
        <f t="shared" si="1"/>
        <v>0</v>
      </c>
    </row>
    <row r="96" spans="1:8" s="14" customFormat="1" x14ac:dyDescent="0.2">
      <c r="A96" s="16" t="s">
        <v>156</v>
      </c>
      <c r="C96" s="26" t="s">
        <v>157</v>
      </c>
      <c r="E96" s="27" t="s">
        <v>20</v>
      </c>
      <c r="F96" s="31"/>
      <c r="G96" s="41"/>
      <c r="H96" s="37">
        <f t="shared" si="1"/>
        <v>0</v>
      </c>
    </row>
    <row r="97" spans="1:8" s="14" customFormat="1" x14ac:dyDescent="0.2">
      <c r="A97" s="16" t="s">
        <v>158</v>
      </c>
      <c r="C97" s="26" t="s">
        <v>159</v>
      </c>
      <c r="E97" s="27" t="s">
        <v>20</v>
      </c>
      <c r="F97" s="31">
        <f>15+1411</f>
        <v>1426</v>
      </c>
      <c r="G97" s="41"/>
      <c r="H97" s="37">
        <f t="shared" si="1"/>
        <v>0</v>
      </c>
    </row>
    <row r="98" spans="1:8" s="14" customFormat="1" x14ac:dyDescent="0.2">
      <c r="A98" s="15" t="s">
        <v>160</v>
      </c>
      <c r="C98" s="26" t="s">
        <v>161</v>
      </c>
      <c r="E98" s="27" t="s">
        <v>20</v>
      </c>
      <c r="F98" s="31">
        <v>7</v>
      </c>
      <c r="G98" s="41"/>
      <c r="H98" s="37">
        <f t="shared" si="1"/>
        <v>0</v>
      </c>
    </row>
    <row r="99" spans="1:8" s="14" customFormat="1" x14ac:dyDescent="0.2">
      <c r="A99" s="15" t="s">
        <v>162</v>
      </c>
      <c r="C99" s="26" t="s">
        <v>163</v>
      </c>
      <c r="E99" s="27" t="s">
        <v>20</v>
      </c>
      <c r="F99" s="31"/>
      <c r="G99" s="41"/>
      <c r="H99" s="37">
        <f t="shared" si="1"/>
        <v>0</v>
      </c>
    </row>
    <row r="100" spans="1:8" s="14" customFormat="1" x14ac:dyDescent="0.2">
      <c r="A100" s="15" t="s">
        <v>345</v>
      </c>
      <c r="C100" s="26" t="s">
        <v>344</v>
      </c>
      <c r="E100" s="27" t="s">
        <v>25</v>
      </c>
      <c r="F100" s="31">
        <v>2</v>
      </c>
      <c r="G100" s="41"/>
      <c r="H100" s="37">
        <f t="shared" si="1"/>
        <v>0</v>
      </c>
    </row>
    <row r="101" spans="1:8" s="14" customFormat="1" x14ac:dyDescent="0.2">
      <c r="A101" s="15" t="s">
        <v>164</v>
      </c>
      <c r="C101" s="26" t="s">
        <v>165</v>
      </c>
      <c r="E101" s="27" t="s">
        <v>20</v>
      </c>
      <c r="F101" s="31">
        <v>2822</v>
      </c>
      <c r="G101" s="41"/>
      <c r="H101" s="37">
        <f t="shared" si="1"/>
        <v>0</v>
      </c>
    </row>
    <row r="102" spans="1:8" s="14" customFormat="1" x14ac:dyDescent="0.2">
      <c r="A102" s="15" t="s">
        <v>166</v>
      </c>
      <c r="C102" s="26" t="s">
        <v>167</v>
      </c>
      <c r="E102" s="27" t="s">
        <v>25</v>
      </c>
      <c r="F102" s="31">
        <v>2</v>
      </c>
      <c r="G102" s="41"/>
      <c r="H102" s="37">
        <f t="shared" si="1"/>
        <v>0</v>
      </c>
    </row>
    <row r="103" spans="1:8" s="14" customFormat="1" x14ac:dyDescent="0.2">
      <c r="A103" s="15" t="s">
        <v>334</v>
      </c>
      <c r="C103" s="26" t="s">
        <v>335</v>
      </c>
      <c r="E103" s="27" t="s">
        <v>336</v>
      </c>
      <c r="F103" s="31">
        <v>34958</v>
      </c>
      <c r="G103" s="41"/>
      <c r="H103" s="37">
        <f t="shared" si="1"/>
        <v>0</v>
      </c>
    </row>
    <row r="104" spans="1:8" s="14" customFormat="1" x14ac:dyDescent="0.2">
      <c r="A104" s="15" t="s">
        <v>361</v>
      </c>
      <c r="C104" s="26" t="s">
        <v>362</v>
      </c>
      <c r="E104" s="27" t="s">
        <v>20</v>
      </c>
      <c r="F104" s="31">
        <v>48</v>
      </c>
      <c r="G104" s="41"/>
      <c r="H104" s="37">
        <f t="shared" si="1"/>
        <v>0</v>
      </c>
    </row>
    <row r="105" spans="1:8" s="14" customFormat="1" x14ac:dyDescent="0.2">
      <c r="A105" s="16" t="s">
        <v>168</v>
      </c>
      <c r="C105" s="26" t="s">
        <v>169</v>
      </c>
      <c r="E105" s="27" t="s">
        <v>20</v>
      </c>
      <c r="F105" s="31">
        <v>16</v>
      </c>
      <c r="G105" s="41"/>
      <c r="H105" s="37">
        <f t="shared" si="1"/>
        <v>0</v>
      </c>
    </row>
    <row r="106" spans="1:8" s="14" customFormat="1" x14ac:dyDescent="0.2">
      <c r="A106" s="16" t="s">
        <v>381</v>
      </c>
      <c r="C106" s="26" t="s">
        <v>169</v>
      </c>
      <c r="E106" s="27" t="s">
        <v>20</v>
      </c>
      <c r="F106" s="31">
        <v>4</v>
      </c>
      <c r="G106" s="41"/>
      <c r="H106" s="37">
        <f t="shared" si="1"/>
        <v>0</v>
      </c>
    </row>
    <row r="107" spans="1:8" s="14" customFormat="1" x14ac:dyDescent="0.2">
      <c r="A107" s="15" t="s">
        <v>32</v>
      </c>
      <c r="C107" s="26" t="s">
        <v>170</v>
      </c>
      <c r="E107" s="27" t="s">
        <v>20</v>
      </c>
      <c r="F107" s="31"/>
      <c r="G107" s="41"/>
      <c r="H107" s="37">
        <f t="shared" si="1"/>
        <v>0</v>
      </c>
    </row>
    <row r="108" spans="1:8" s="14" customFormat="1" x14ac:dyDescent="0.2">
      <c r="A108" s="15" t="s">
        <v>171</v>
      </c>
      <c r="C108" s="26" t="s">
        <v>172</v>
      </c>
      <c r="E108" s="27" t="s">
        <v>20</v>
      </c>
      <c r="F108" s="31"/>
      <c r="G108" s="41"/>
      <c r="H108" s="37">
        <f t="shared" si="1"/>
        <v>0</v>
      </c>
    </row>
    <row r="109" spans="1:8" s="14" customFormat="1" x14ac:dyDescent="0.2">
      <c r="A109" s="16" t="s">
        <v>339</v>
      </c>
      <c r="C109" s="26" t="s">
        <v>337</v>
      </c>
      <c r="E109" s="27" t="s">
        <v>20</v>
      </c>
      <c r="F109" s="31">
        <v>11911</v>
      </c>
      <c r="G109" s="41"/>
      <c r="H109" s="37">
        <f t="shared" si="1"/>
        <v>0</v>
      </c>
    </row>
    <row r="110" spans="1:8" s="14" customFormat="1" x14ac:dyDescent="0.2">
      <c r="A110" s="15" t="s">
        <v>173</v>
      </c>
      <c r="C110" s="26" t="s">
        <v>174</v>
      </c>
      <c r="E110" s="18" t="s">
        <v>175</v>
      </c>
      <c r="F110" s="31"/>
      <c r="G110" s="41"/>
      <c r="H110" s="37">
        <f t="shared" si="1"/>
        <v>0</v>
      </c>
    </row>
    <row r="111" spans="1:8" s="14" customFormat="1" x14ac:dyDescent="0.2">
      <c r="A111" s="15" t="s">
        <v>176</v>
      </c>
      <c r="C111" s="26" t="s">
        <v>177</v>
      </c>
      <c r="E111" s="27" t="s">
        <v>20</v>
      </c>
      <c r="F111" s="31"/>
      <c r="G111" s="41"/>
      <c r="H111" s="37">
        <f t="shared" si="1"/>
        <v>0</v>
      </c>
    </row>
    <row r="112" spans="1:8" s="14" customFormat="1" x14ac:dyDescent="0.2">
      <c r="A112" s="15" t="s">
        <v>178</v>
      </c>
      <c r="C112" s="26" t="s">
        <v>179</v>
      </c>
      <c r="E112" s="27" t="s">
        <v>25</v>
      </c>
      <c r="F112" s="31">
        <v>1</v>
      </c>
      <c r="G112" s="41"/>
      <c r="H112" s="37">
        <f t="shared" si="1"/>
        <v>0</v>
      </c>
    </row>
    <row r="113" spans="1:8" s="14" customFormat="1" x14ac:dyDescent="0.2">
      <c r="A113" s="16" t="s">
        <v>181</v>
      </c>
      <c r="C113" s="26" t="s">
        <v>182</v>
      </c>
      <c r="E113" s="27" t="s">
        <v>20</v>
      </c>
      <c r="F113" s="31">
        <v>87931</v>
      </c>
      <c r="G113" s="41"/>
      <c r="H113" s="37">
        <f t="shared" si="1"/>
        <v>0</v>
      </c>
    </row>
    <row r="114" spans="1:8" s="14" customFormat="1" ht="25.5" x14ac:dyDescent="0.2">
      <c r="A114" s="16" t="s">
        <v>438</v>
      </c>
      <c r="C114" s="26" t="s">
        <v>340</v>
      </c>
      <c r="E114" s="27" t="s">
        <v>25</v>
      </c>
      <c r="F114" s="31">
        <v>1</v>
      </c>
      <c r="G114" s="41"/>
      <c r="H114" s="37">
        <f t="shared" si="1"/>
        <v>0</v>
      </c>
    </row>
    <row r="115" spans="1:8" s="14" customFormat="1" x14ac:dyDescent="0.2">
      <c r="A115" s="16" t="s">
        <v>382</v>
      </c>
      <c r="C115" s="26" t="s">
        <v>383</v>
      </c>
      <c r="E115" s="27" t="s">
        <v>20</v>
      </c>
      <c r="F115" s="31">
        <v>26</v>
      </c>
      <c r="G115" s="41"/>
      <c r="H115" s="37">
        <f t="shared" si="1"/>
        <v>0</v>
      </c>
    </row>
    <row r="116" spans="1:8" s="14" customFormat="1" x14ac:dyDescent="0.2">
      <c r="A116" s="16" t="s">
        <v>363</v>
      </c>
      <c r="C116" s="26" t="s">
        <v>364</v>
      </c>
      <c r="E116" s="27" t="s">
        <v>20</v>
      </c>
      <c r="F116" s="31">
        <v>1</v>
      </c>
      <c r="G116" s="41"/>
      <c r="H116" s="37">
        <f t="shared" si="1"/>
        <v>0</v>
      </c>
    </row>
    <row r="117" spans="1:8" s="14" customFormat="1" x14ac:dyDescent="0.2">
      <c r="A117" s="15" t="s">
        <v>183</v>
      </c>
      <c r="C117" s="26" t="s">
        <v>184</v>
      </c>
      <c r="E117" s="18" t="s">
        <v>17</v>
      </c>
      <c r="F117" s="31">
        <v>1</v>
      </c>
      <c r="G117" s="41"/>
      <c r="H117" s="37">
        <f t="shared" si="1"/>
        <v>0</v>
      </c>
    </row>
    <row r="118" spans="1:8" s="14" customFormat="1" x14ac:dyDescent="0.2">
      <c r="A118" s="15" t="s">
        <v>185</v>
      </c>
      <c r="C118" s="26" t="s">
        <v>186</v>
      </c>
      <c r="E118" s="18" t="s">
        <v>20</v>
      </c>
      <c r="F118" s="31">
        <v>3237</v>
      </c>
      <c r="G118" s="41"/>
      <c r="H118" s="37">
        <f t="shared" si="1"/>
        <v>0</v>
      </c>
    </row>
    <row r="119" spans="1:8" s="14" customFormat="1" x14ac:dyDescent="0.2">
      <c r="A119" s="16" t="s">
        <v>187</v>
      </c>
      <c r="C119" s="26" t="s">
        <v>188</v>
      </c>
      <c r="E119" s="27" t="s">
        <v>20</v>
      </c>
      <c r="F119" s="31">
        <v>104</v>
      </c>
      <c r="G119" s="41"/>
      <c r="H119" s="37">
        <f t="shared" si="1"/>
        <v>0</v>
      </c>
    </row>
    <row r="120" spans="1:8" s="14" customFormat="1" x14ac:dyDescent="0.2">
      <c r="A120" s="15" t="s">
        <v>189</v>
      </c>
      <c r="C120" s="26" t="s">
        <v>190</v>
      </c>
      <c r="E120" s="18" t="s">
        <v>20</v>
      </c>
      <c r="F120" s="31"/>
      <c r="G120" s="41"/>
      <c r="H120" s="37">
        <f t="shared" si="1"/>
        <v>0</v>
      </c>
    </row>
    <row r="121" spans="1:8" s="14" customFormat="1" x14ac:dyDescent="0.2">
      <c r="A121" s="15" t="s">
        <v>191</v>
      </c>
      <c r="C121" s="26" t="s">
        <v>192</v>
      </c>
      <c r="E121" s="18" t="s">
        <v>20</v>
      </c>
      <c r="F121" s="31"/>
      <c r="G121" s="41"/>
      <c r="H121" s="37">
        <f t="shared" si="1"/>
        <v>0</v>
      </c>
    </row>
    <row r="122" spans="1:8" s="14" customFormat="1" x14ac:dyDescent="0.2">
      <c r="A122" s="16" t="s">
        <v>194</v>
      </c>
      <c r="C122" s="26" t="s">
        <v>195</v>
      </c>
      <c r="E122" s="27" t="s">
        <v>20</v>
      </c>
      <c r="F122" s="31">
        <v>11</v>
      </c>
      <c r="G122" s="41"/>
      <c r="H122" s="37">
        <f t="shared" si="1"/>
        <v>0</v>
      </c>
    </row>
    <row r="123" spans="1:8" s="14" customFormat="1" x14ac:dyDescent="0.2">
      <c r="A123" s="16" t="s">
        <v>196</v>
      </c>
      <c r="C123" s="26" t="s">
        <v>197</v>
      </c>
      <c r="E123" s="27" t="s">
        <v>20</v>
      </c>
      <c r="F123" s="31">
        <v>1463</v>
      </c>
      <c r="G123" s="41"/>
      <c r="H123" s="37">
        <f t="shared" si="1"/>
        <v>0</v>
      </c>
    </row>
    <row r="124" spans="1:8" s="14" customFormat="1" x14ac:dyDescent="0.2">
      <c r="A124" s="16" t="s">
        <v>198</v>
      </c>
      <c r="C124" s="26" t="s">
        <v>199</v>
      </c>
      <c r="E124" s="18" t="s">
        <v>20</v>
      </c>
      <c r="F124" s="31">
        <v>1135</v>
      </c>
      <c r="G124" s="41"/>
      <c r="H124" s="37">
        <f t="shared" si="1"/>
        <v>0</v>
      </c>
    </row>
    <row r="125" spans="1:8" s="14" customFormat="1" x14ac:dyDescent="0.2">
      <c r="A125" s="15" t="s">
        <v>200</v>
      </c>
      <c r="C125" s="26" t="s">
        <v>201</v>
      </c>
      <c r="E125" s="18" t="s">
        <v>20</v>
      </c>
      <c r="F125" s="31"/>
      <c r="G125" s="41"/>
      <c r="H125" s="37">
        <f t="shared" si="1"/>
        <v>0</v>
      </c>
    </row>
    <row r="126" spans="1:8" s="14" customFormat="1" x14ac:dyDescent="0.2">
      <c r="A126" s="15" t="s">
        <v>202</v>
      </c>
      <c r="C126" s="26" t="s">
        <v>203</v>
      </c>
      <c r="E126" s="27" t="s">
        <v>20</v>
      </c>
      <c r="F126" s="31"/>
      <c r="G126" s="41"/>
      <c r="H126" s="37">
        <f t="shared" si="1"/>
        <v>0</v>
      </c>
    </row>
    <row r="127" spans="1:8" s="14" customFormat="1" x14ac:dyDescent="0.2">
      <c r="A127" s="15" t="s">
        <v>204</v>
      </c>
      <c r="C127" s="26" t="s">
        <v>205</v>
      </c>
      <c r="E127" s="27" t="s">
        <v>20</v>
      </c>
      <c r="F127" s="31"/>
      <c r="G127" s="41"/>
      <c r="H127" s="37">
        <f t="shared" si="1"/>
        <v>0</v>
      </c>
    </row>
    <row r="128" spans="1:8" s="14" customFormat="1" x14ac:dyDescent="0.2">
      <c r="A128" s="15" t="s">
        <v>206</v>
      </c>
      <c r="C128" s="26" t="s">
        <v>207</v>
      </c>
      <c r="E128" s="27" t="s">
        <v>20</v>
      </c>
      <c r="F128" s="31"/>
      <c r="G128" s="41"/>
      <c r="H128" s="37">
        <f t="shared" si="1"/>
        <v>0</v>
      </c>
    </row>
    <row r="129" spans="1:8" s="14" customFormat="1" x14ac:dyDescent="0.2">
      <c r="A129" s="15" t="s">
        <v>208</v>
      </c>
      <c r="C129" s="26" t="s">
        <v>209</v>
      </c>
      <c r="E129" s="27" t="s">
        <v>20</v>
      </c>
      <c r="F129" s="31">
        <v>3</v>
      </c>
      <c r="G129" s="41"/>
      <c r="H129" s="37">
        <f t="shared" si="1"/>
        <v>0</v>
      </c>
    </row>
    <row r="130" spans="1:8" s="14" customFormat="1" x14ac:dyDescent="0.2">
      <c r="A130" s="16" t="s">
        <v>210</v>
      </c>
      <c r="C130" s="26" t="s">
        <v>211</v>
      </c>
      <c r="E130" s="27" t="s">
        <v>20</v>
      </c>
      <c r="F130" s="31">
        <v>1</v>
      </c>
      <c r="G130" s="41"/>
      <c r="H130" s="37">
        <f t="shared" si="1"/>
        <v>0</v>
      </c>
    </row>
    <row r="131" spans="1:8" s="14" customFormat="1" x14ac:dyDescent="0.2">
      <c r="A131" s="16" t="s">
        <v>365</v>
      </c>
      <c r="C131" s="26" t="s">
        <v>366</v>
      </c>
      <c r="E131" s="27" t="s">
        <v>20</v>
      </c>
      <c r="F131" s="31">
        <v>3</v>
      </c>
      <c r="G131" s="41"/>
      <c r="H131" s="37">
        <f t="shared" si="1"/>
        <v>0</v>
      </c>
    </row>
    <row r="132" spans="1:8" s="14" customFormat="1" x14ac:dyDescent="0.2">
      <c r="A132" s="14" t="s">
        <v>347</v>
      </c>
      <c r="C132" s="26" t="s">
        <v>346</v>
      </c>
      <c r="E132" s="18" t="s">
        <v>20</v>
      </c>
      <c r="F132" s="31">
        <v>31</v>
      </c>
      <c r="G132" s="41"/>
      <c r="H132" s="37">
        <f t="shared" si="1"/>
        <v>0</v>
      </c>
    </row>
    <row r="133" spans="1:8" s="14" customFormat="1" x14ac:dyDescent="0.2">
      <c r="A133" s="15" t="s">
        <v>212</v>
      </c>
      <c r="C133" s="26" t="s">
        <v>213</v>
      </c>
      <c r="E133" s="18" t="s">
        <v>20</v>
      </c>
      <c r="F133" s="31"/>
      <c r="G133" s="41"/>
      <c r="H133" s="37">
        <f t="shared" si="1"/>
        <v>0</v>
      </c>
    </row>
    <row r="134" spans="1:8" s="14" customFormat="1" ht="12.75" customHeight="1" x14ac:dyDescent="0.2">
      <c r="A134" s="15" t="s">
        <v>214</v>
      </c>
      <c r="C134" s="26" t="s">
        <v>215</v>
      </c>
      <c r="E134" s="18" t="s">
        <v>216</v>
      </c>
      <c r="F134" s="31"/>
      <c r="G134" s="41"/>
      <c r="H134" s="37">
        <f t="shared" si="1"/>
        <v>0</v>
      </c>
    </row>
    <row r="135" spans="1:8" s="14" customFormat="1" x14ac:dyDescent="0.2">
      <c r="A135" s="15" t="s">
        <v>217</v>
      </c>
      <c r="C135" s="26" t="s">
        <v>218</v>
      </c>
      <c r="E135" s="18" t="s">
        <v>219</v>
      </c>
      <c r="F135" s="31"/>
      <c r="G135" s="41"/>
      <c r="H135" s="37">
        <f t="shared" si="1"/>
        <v>0</v>
      </c>
    </row>
    <row r="136" spans="1:8" s="14" customFormat="1" x14ac:dyDescent="0.2">
      <c r="A136" s="15" t="s">
        <v>220</v>
      </c>
      <c r="C136" s="26" t="s">
        <v>221</v>
      </c>
      <c r="E136" s="18" t="s">
        <v>20</v>
      </c>
      <c r="F136" s="31"/>
      <c r="G136" s="41"/>
      <c r="H136" s="37">
        <f t="shared" ref="H136:H196" si="2">+F136*G136</f>
        <v>0</v>
      </c>
    </row>
    <row r="137" spans="1:8" s="14" customFormat="1" x14ac:dyDescent="0.2">
      <c r="A137" s="15" t="s">
        <v>222</v>
      </c>
      <c r="C137" s="26" t="s">
        <v>223</v>
      </c>
      <c r="E137" s="18" t="s">
        <v>216</v>
      </c>
      <c r="F137" s="31"/>
      <c r="G137" s="41"/>
      <c r="H137" s="37">
        <f t="shared" si="2"/>
        <v>0</v>
      </c>
    </row>
    <row r="138" spans="1:8" s="14" customFormat="1" x14ac:dyDescent="0.2">
      <c r="A138" s="15" t="s">
        <v>224</v>
      </c>
      <c r="C138" s="26" t="s">
        <v>225</v>
      </c>
      <c r="E138" s="18" t="s">
        <v>219</v>
      </c>
      <c r="F138" s="31">
        <v>1</v>
      </c>
      <c r="G138" s="41"/>
      <c r="H138" s="37">
        <f t="shared" si="2"/>
        <v>0</v>
      </c>
    </row>
    <row r="139" spans="1:8" s="14" customFormat="1" x14ac:dyDescent="0.2">
      <c r="A139" s="15" t="s">
        <v>226</v>
      </c>
      <c r="C139" s="26" t="s">
        <v>227</v>
      </c>
      <c r="E139" s="18" t="s">
        <v>20</v>
      </c>
      <c r="F139" s="31"/>
      <c r="G139" s="41"/>
      <c r="H139" s="37">
        <f t="shared" si="2"/>
        <v>0</v>
      </c>
    </row>
    <row r="140" spans="1:8" s="14" customFormat="1" x14ac:dyDescent="0.2">
      <c r="A140" s="15" t="s">
        <v>228</v>
      </c>
      <c r="C140" s="26" t="s">
        <v>229</v>
      </c>
      <c r="E140" s="18" t="s">
        <v>216</v>
      </c>
      <c r="F140" s="31"/>
      <c r="G140" s="41"/>
      <c r="H140" s="37">
        <f t="shared" si="2"/>
        <v>0</v>
      </c>
    </row>
    <row r="141" spans="1:8" s="14" customFormat="1" x14ac:dyDescent="0.2">
      <c r="A141" s="15" t="s">
        <v>230</v>
      </c>
      <c r="C141" s="26" t="s">
        <v>231</v>
      </c>
      <c r="E141" s="18" t="s">
        <v>219</v>
      </c>
      <c r="F141" s="31"/>
      <c r="G141" s="41"/>
      <c r="H141" s="37">
        <f t="shared" si="2"/>
        <v>0</v>
      </c>
    </row>
    <row r="142" spans="1:8" s="14" customFormat="1" x14ac:dyDescent="0.2">
      <c r="A142" s="15" t="s">
        <v>232</v>
      </c>
      <c r="C142" s="26" t="s">
        <v>233</v>
      </c>
      <c r="E142" s="18" t="s">
        <v>20</v>
      </c>
      <c r="F142" s="31"/>
      <c r="G142" s="41"/>
      <c r="H142" s="37">
        <f t="shared" si="2"/>
        <v>0</v>
      </c>
    </row>
    <row r="143" spans="1:8" s="14" customFormat="1" x14ac:dyDescent="0.2">
      <c r="A143" s="15" t="s">
        <v>234</v>
      </c>
      <c r="C143" s="26" t="s">
        <v>235</v>
      </c>
      <c r="E143" s="18" t="s">
        <v>216</v>
      </c>
      <c r="F143" s="31"/>
      <c r="G143" s="41"/>
      <c r="H143" s="37">
        <f t="shared" si="2"/>
        <v>0</v>
      </c>
    </row>
    <row r="144" spans="1:8" s="14" customFormat="1" x14ac:dyDescent="0.2">
      <c r="A144" s="15" t="s">
        <v>236</v>
      </c>
      <c r="C144" s="26" t="s">
        <v>237</v>
      </c>
      <c r="E144" s="18" t="s">
        <v>219</v>
      </c>
      <c r="F144" s="31"/>
      <c r="G144" s="41"/>
      <c r="H144" s="37">
        <f t="shared" si="2"/>
        <v>0</v>
      </c>
    </row>
    <row r="145" spans="1:8" s="14" customFormat="1" x14ac:dyDescent="0.2">
      <c r="A145" s="16" t="s">
        <v>338</v>
      </c>
      <c r="C145" s="26" t="s">
        <v>348</v>
      </c>
      <c r="E145" s="18" t="s">
        <v>17</v>
      </c>
      <c r="F145" s="31">
        <v>2</v>
      </c>
      <c r="G145" s="41"/>
      <c r="H145" s="37">
        <f t="shared" si="2"/>
        <v>0</v>
      </c>
    </row>
    <row r="146" spans="1:8" s="14" customFormat="1" x14ac:dyDescent="0.2">
      <c r="A146" s="15" t="s">
        <v>400</v>
      </c>
      <c r="C146" s="26" t="s">
        <v>355</v>
      </c>
      <c r="E146" s="18" t="s">
        <v>20</v>
      </c>
      <c r="F146" s="31">
        <v>2</v>
      </c>
      <c r="G146" s="41"/>
      <c r="H146" s="37">
        <f t="shared" si="2"/>
        <v>0</v>
      </c>
    </row>
    <row r="147" spans="1:8" s="14" customFormat="1" x14ac:dyDescent="0.2">
      <c r="A147" s="15" t="s">
        <v>399</v>
      </c>
      <c r="C147" s="26" t="s">
        <v>355</v>
      </c>
      <c r="E147" s="18" t="s">
        <v>20</v>
      </c>
      <c r="F147" s="31">
        <v>2</v>
      </c>
      <c r="G147" s="41"/>
      <c r="H147" s="37">
        <f t="shared" si="2"/>
        <v>0</v>
      </c>
    </row>
    <row r="148" spans="1:8" s="14" customFormat="1" x14ac:dyDescent="0.2">
      <c r="A148" s="15" t="s">
        <v>367</v>
      </c>
      <c r="C148" s="26" t="s">
        <v>368</v>
      </c>
      <c r="E148" s="18" t="s">
        <v>20</v>
      </c>
      <c r="F148" s="31">
        <v>13</v>
      </c>
      <c r="G148" s="41"/>
      <c r="H148" s="37">
        <f t="shared" si="2"/>
        <v>0</v>
      </c>
    </row>
    <row r="149" spans="1:8" s="14" customFormat="1" x14ac:dyDescent="0.2">
      <c r="A149" s="15" t="s">
        <v>356</v>
      </c>
      <c r="C149" s="26" t="s">
        <v>193</v>
      </c>
      <c r="E149" s="18" t="s">
        <v>17</v>
      </c>
      <c r="F149" s="31"/>
      <c r="G149" s="41"/>
      <c r="H149" s="37">
        <f t="shared" si="2"/>
        <v>0</v>
      </c>
    </row>
    <row r="150" spans="1:8" s="14" customFormat="1" ht="25.5" x14ac:dyDescent="0.2">
      <c r="A150" s="15" t="s">
        <v>238</v>
      </c>
      <c r="C150" s="26" t="s">
        <v>239</v>
      </c>
      <c r="E150" s="18" t="s">
        <v>20</v>
      </c>
      <c r="F150" s="31">
        <v>103</v>
      </c>
      <c r="G150" s="41"/>
      <c r="H150" s="37">
        <f t="shared" si="2"/>
        <v>0</v>
      </c>
    </row>
    <row r="151" spans="1:8" s="14" customFormat="1" ht="25.5" x14ac:dyDescent="0.2">
      <c r="A151" s="15" t="s">
        <v>240</v>
      </c>
      <c r="C151" s="26" t="s">
        <v>241</v>
      </c>
      <c r="E151" s="18" t="s">
        <v>20</v>
      </c>
      <c r="F151" s="31">
        <v>48</v>
      </c>
      <c r="G151" s="41"/>
      <c r="H151" s="37">
        <f t="shared" si="2"/>
        <v>0</v>
      </c>
    </row>
    <row r="152" spans="1:8" s="14" customFormat="1" x14ac:dyDescent="0.2">
      <c r="A152" s="15" t="s">
        <v>242</v>
      </c>
      <c r="C152" s="26" t="s">
        <v>243</v>
      </c>
      <c r="E152" s="18" t="s">
        <v>180</v>
      </c>
      <c r="F152" s="31"/>
      <c r="G152" s="41"/>
      <c r="H152" s="37">
        <f t="shared" si="2"/>
        <v>0</v>
      </c>
    </row>
    <row r="153" spans="1:8" s="14" customFormat="1" x14ac:dyDescent="0.2">
      <c r="A153" s="15" t="s">
        <v>244</v>
      </c>
      <c r="C153" s="26" t="s">
        <v>245</v>
      </c>
      <c r="E153" s="18" t="s">
        <v>180</v>
      </c>
      <c r="F153" s="31"/>
      <c r="G153" s="41"/>
      <c r="H153" s="37">
        <f t="shared" si="2"/>
        <v>0</v>
      </c>
    </row>
    <row r="154" spans="1:8" s="14" customFormat="1" x14ac:dyDescent="0.2">
      <c r="A154" s="15" t="s">
        <v>262</v>
      </c>
      <c r="C154" s="26" t="s">
        <v>263</v>
      </c>
      <c r="E154" s="18" t="s">
        <v>25</v>
      </c>
      <c r="F154" s="31">
        <v>1</v>
      </c>
      <c r="G154" s="41"/>
      <c r="H154" s="37">
        <f t="shared" si="2"/>
        <v>0</v>
      </c>
    </row>
    <row r="155" spans="1:8" s="14" customFormat="1" ht="12.75" customHeight="1" x14ac:dyDescent="0.2">
      <c r="A155" s="16" t="s">
        <v>246</v>
      </c>
      <c r="C155" s="26" t="s">
        <v>247</v>
      </c>
      <c r="E155" s="27" t="s">
        <v>20</v>
      </c>
      <c r="F155" s="31">
        <v>44</v>
      </c>
      <c r="G155" s="41"/>
      <c r="H155" s="37">
        <f t="shared" si="2"/>
        <v>0</v>
      </c>
    </row>
    <row r="156" spans="1:8" s="14" customFormat="1" ht="12.75" customHeight="1" x14ac:dyDescent="0.2">
      <c r="A156" s="16" t="s">
        <v>248</v>
      </c>
      <c r="C156" s="26" t="s">
        <v>249</v>
      </c>
      <c r="E156" s="27" t="s">
        <v>20</v>
      </c>
      <c r="F156" s="31"/>
      <c r="G156" s="41"/>
      <c r="H156" s="37">
        <f t="shared" si="2"/>
        <v>0</v>
      </c>
    </row>
    <row r="157" spans="1:8" s="14" customFormat="1" x14ac:dyDescent="0.2">
      <c r="A157" s="15" t="s">
        <v>250</v>
      </c>
      <c r="C157" s="26" t="s">
        <v>251</v>
      </c>
      <c r="E157" s="27" t="s">
        <v>20</v>
      </c>
      <c r="F157" s="31"/>
      <c r="G157" s="41"/>
      <c r="H157" s="37">
        <f t="shared" si="2"/>
        <v>0</v>
      </c>
    </row>
    <row r="158" spans="1:8" s="14" customFormat="1" x14ac:dyDescent="0.2">
      <c r="A158" s="16" t="s">
        <v>252</v>
      </c>
      <c r="C158" s="26" t="s">
        <v>253</v>
      </c>
      <c r="E158" s="27" t="s">
        <v>20</v>
      </c>
      <c r="F158" s="31"/>
      <c r="G158" s="41"/>
      <c r="H158" s="37">
        <f t="shared" si="2"/>
        <v>0</v>
      </c>
    </row>
    <row r="159" spans="1:8" s="14" customFormat="1" ht="12.75" customHeight="1" x14ac:dyDescent="0.2">
      <c r="A159" s="16" t="s">
        <v>254</v>
      </c>
      <c r="C159" s="26" t="s">
        <v>255</v>
      </c>
      <c r="E159" s="27" t="s">
        <v>20</v>
      </c>
      <c r="F159" s="31"/>
      <c r="G159" s="41"/>
      <c r="H159" s="37">
        <f t="shared" si="2"/>
        <v>0</v>
      </c>
    </row>
    <row r="160" spans="1:8" s="14" customFormat="1" x14ac:dyDescent="0.2">
      <c r="A160" s="16" t="s">
        <v>256</v>
      </c>
      <c r="C160" s="26" t="s">
        <v>257</v>
      </c>
      <c r="E160" s="27" t="s">
        <v>20</v>
      </c>
      <c r="F160" s="31">
        <v>15</v>
      </c>
      <c r="G160" s="41"/>
      <c r="H160" s="37">
        <f t="shared" si="2"/>
        <v>0</v>
      </c>
    </row>
    <row r="161" spans="1:8" s="14" customFormat="1" x14ac:dyDescent="0.2">
      <c r="A161" s="16" t="s">
        <v>258</v>
      </c>
      <c r="C161" s="26" t="s">
        <v>259</v>
      </c>
      <c r="E161" s="27" t="s">
        <v>20</v>
      </c>
      <c r="F161" s="31"/>
      <c r="G161" s="41"/>
      <c r="H161" s="37">
        <f t="shared" si="2"/>
        <v>0</v>
      </c>
    </row>
    <row r="162" spans="1:8" s="14" customFormat="1" x14ac:dyDescent="0.2">
      <c r="A162" s="15" t="s">
        <v>260</v>
      </c>
      <c r="C162" s="26" t="s">
        <v>261</v>
      </c>
      <c r="E162" s="27" t="s">
        <v>20</v>
      </c>
      <c r="F162" s="31"/>
      <c r="G162" s="41"/>
      <c r="H162" s="37">
        <f t="shared" si="2"/>
        <v>0</v>
      </c>
    </row>
    <row r="163" spans="1:8" s="14" customFormat="1" x14ac:dyDescent="0.2">
      <c r="A163" s="15" t="s">
        <v>352</v>
      </c>
      <c r="C163" s="26" t="s">
        <v>349</v>
      </c>
      <c r="E163" s="18" t="s">
        <v>17</v>
      </c>
      <c r="F163" s="31">
        <v>2</v>
      </c>
      <c r="G163" s="41"/>
      <c r="H163" s="37">
        <f t="shared" si="2"/>
        <v>0</v>
      </c>
    </row>
    <row r="164" spans="1:8" s="14" customFormat="1" x14ac:dyDescent="0.2">
      <c r="A164" s="16" t="s">
        <v>264</v>
      </c>
      <c r="C164" s="26" t="s">
        <v>265</v>
      </c>
      <c r="E164" s="27" t="s">
        <v>25</v>
      </c>
      <c r="F164" s="31">
        <v>1</v>
      </c>
      <c r="G164" s="41"/>
      <c r="H164" s="37">
        <f t="shared" si="2"/>
        <v>0</v>
      </c>
    </row>
    <row r="165" spans="1:8" s="14" customFormat="1" x14ac:dyDescent="0.2">
      <c r="A165" s="15" t="s">
        <v>266</v>
      </c>
      <c r="C165" s="26" t="s">
        <v>267</v>
      </c>
      <c r="E165" s="18" t="s">
        <v>25</v>
      </c>
      <c r="F165" s="31">
        <v>1</v>
      </c>
      <c r="G165" s="41"/>
      <c r="H165" s="37">
        <f t="shared" si="2"/>
        <v>0</v>
      </c>
    </row>
    <row r="166" spans="1:8" s="14" customFormat="1" x14ac:dyDescent="0.2">
      <c r="A166" s="15" t="s">
        <v>351</v>
      </c>
      <c r="C166" s="26" t="s">
        <v>350</v>
      </c>
      <c r="E166" s="18" t="s">
        <v>20</v>
      </c>
      <c r="F166" s="31"/>
      <c r="G166" s="41"/>
      <c r="H166" s="37">
        <f t="shared" si="2"/>
        <v>0</v>
      </c>
    </row>
    <row r="167" spans="1:8" s="14" customFormat="1" x14ac:dyDescent="0.2">
      <c r="A167" s="16" t="s">
        <v>268</v>
      </c>
      <c r="C167" s="26" t="s">
        <v>269</v>
      </c>
      <c r="E167" s="27" t="s">
        <v>17</v>
      </c>
      <c r="F167" s="31">
        <v>2</v>
      </c>
      <c r="G167" s="41"/>
      <c r="H167" s="37">
        <f t="shared" si="2"/>
        <v>0</v>
      </c>
    </row>
    <row r="168" spans="1:8" s="14" customFormat="1" x14ac:dyDescent="0.2">
      <c r="A168" s="16" t="s">
        <v>270</v>
      </c>
      <c r="C168" s="26" t="s">
        <v>271</v>
      </c>
      <c r="E168" s="27" t="s">
        <v>20</v>
      </c>
      <c r="F168" s="31">
        <v>12190</v>
      </c>
      <c r="G168" s="41"/>
      <c r="H168" s="37">
        <f t="shared" si="2"/>
        <v>0</v>
      </c>
    </row>
    <row r="169" spans="1:8" s="14" customFormat="1" x14ac:dyDescent="0.2">
      <c r="A169" s="15" t="s">
        <v>272</v>
      </c>
      <c r="C169" s="26" t="s">
        <v>273</v>
      </c>
      <c r="E169" s="27" t="s">
        <v>17</v>
      </c>
      <c r="F169" s="31">
        <v>2</v>
      </c>
      <c r="G169" s="41"/>
      <c r="H169" s="37">
        <f t="shared" si="2"/>
        <v>0</v>
      </c>
    </row>
    <row r="170" spans="1:8" s="14" customFormat="1" x14ac:dyDescent="0.2">
      <c r="A170" s="16" t="s">
        <v>274</v>
      </c>
      <c r="C170" s="26" t="s">
        <v>275</v>
      </c>
      <c r="E170" s="27" t="s">
        <v>20</v>
      </c>
      <c r="F170" s="31">
        <v>1585</v>
      </c>
      <c r="G170" s="41"/>
      <c r="H170" s="37">
        <f t="shared" si="2"/>
        <v>0</v>
      </c>
    </row>
    <row r="171" spans="1:8" s="14" customFormat="1" x14ac:dyDescent="0.2">
      <c r="A171" s="15" t="s">
        <v>276</v>
      </c>
      <c r="C171" s="26" t="s">
        <v>277</v>
      </c>
      <c r="E171" s="18" t="s">
        <v>17</v>
      </c>
      <c r="F171" s="31">
        <v>2</v>
      </c>
      <c r="G171" s="41"/>
      <c r="H171" s="37">
        <f t="shared" si="2"/>
        <v>0</v>
      </c>
    </row>
    <row r="172" spans="1:8" s="14" customFormat="1" x14ac:dyDescent="0.2">
      <c r="A172" s="15" t="s">
        <v>278</v>
      </c>
      <c r="C172" s="26" t="s">
        <v>279</v>
      </c>
      <c r="E172" s="18" t="s">
        <v>17</v>
      </c>
      <c r="F172" s="31">
        <v>2</v>
      </c>
      <c r="G172" s="41"/>
      <c r="H172" s="37">
        <f t="shared" si="2"/>
        <v>0</v>
      </c>
    </row>
    <row r="173" spans="1:8" s="14" customFormat="1" x14ac:dyDescent="0.2">
      <c r="A173" s="15" t="s">
        <v>280</v>
      </c>
      <c r="B173" s="25"/>
      <c r="C173" s="26" t="s">
        <v>281</v>
      </c>
      <c r="D173" s="25"/>
      <c r="E173" s="18" t="s">
        <v>282</v>
      </c>
      <c r="F173" s="31"/>
      <c r="G173" s="41"/>
      <c r="H173" s="37">
        <f t="shared" si="2"/>
        <v>0</v>
      </c>
    </row>
    <row r="174" spans="1:8" s="14" customFormat="1" x14ac:dyDescent="0.2">
      <c r="A174" s="15" t="s">
        <v>369</v>
      </c>
      <c r="B174" s="25"/>
      <c r="C174" s="26"/>
      <c r="D174" s="25"/>
      <c r="E174" s="18" t="s">
        <v>25</v>
      </c>
      <c r="F174" s="31">
        <v>4</v>
      </c>
      <c r="G174" s="41"/>
      <c r="H174" s="37">
        <f t="shared" si="2"/>
        <v>0</v>
      </c>
    </row>
    <row r="175" spans="1:8" s="14" customFormat="1" x14ac:dyDescent="0.2">
      <c r="A175" s="15" t="s">
        <v>370</v>
      </c>
      <c r="B175" s="25"/>
      <c r="C175" s="26"/>
      <c r="D175" s="25"/>
      <c r="E175" s="18" t="s">
        <v>17</v>
      </c>
      <c r="F175" s="31">
        <v>4</v>
      </c>
      <c r="G175" s="41"/>
      <c r="H175" s="37">
        <f t="shared" si="2"/>
        <v>0</v>
      </c>
    </row>
    <row r="176" spans="1:8" s="14" customFormat="1" x14ac:dyDescent="0.2">
      <c r="A176" s="15" t="s">
        <v>371</v>
      </c>
      <c r="B176" s="25"/>
      <c r="C176" s="26"/>
      <c r="D176" s="25"/>
      <c r="E176" s="18" t="s">
        <v>20</v>
      </c>
      <c r="F176" s="31">
        <v>25044</v>
      </c>
      <c r="G176" s="41"/>
      <c r="H176" s="37">
        <f t="shared" si="2"/>
        <v>0</v>
      </c>
    </row>
    <row r="177" spans="1:8" s="14" customFormat="1" x14ac:dyDescent="0.2">
      <c r="A177" s="15" t="s">
        <v>372</v>
      </c>
      <c r="B177" s="25"/>
      <c r="C177" s="26"/>
      <c r="D177" s="25"/>
      <c r="E177" s="18" t="s">
        <v>20</v>
      </c>
      <c r="F177" s="31">
        <v>3760</v>
      </c>
      <c r="G177" s="41"/>
      <c r="H177" s="37">
        <f t="shared" si="2"/>
        <v>0</v>
      </c>
    </row>
    <row r="178" spans="1:8" s="14" customFormat="1" x14ac:dyDescent="0.2">
      <c r="A178" s="15" t="s">
        <v>283</v>
      </c>
      <c r="C178" s="26"/>
      <c r="E178" s="27" t="s">
        <v>20</v>
      </c>
      <c r="F178" s="31"/>
      <c r="G178" s="41"/>
      <c r="H178" s="37">
        <f t="shared" si="2"/>
        <v>0</v>
      </c>
    </row>
    <row r="179" spans="1:8" s="14" customFormat="1" x14ac:dyDescent="0.2">
      <c r="A179" s="15" t="s">
        <v>283</v>
      </c>
      <c r="C179" s="26"/>
      <c r="E179" s="27" t="s">
        <v>20</v>
      </c>
      <c r="F179" s="31"/>
      <c r="G179" s="41"/>
      <c r="H179" s="37">
        <f t="shared" si="2"/>
        <v>0</v>
      </c>
    </row>
    <row r="180" spans="1:8" s="14" customFormat="1" x14ac:dyDescent="0.2">
      <c r="A180" s="15" t="s">
        <v>284</v>
      </c>
      <c r="C180" s="26"/>
      <c r="E180" s="18" t="s">
        <v>20</v>
      </c>
      <c r="F180" s="31"/>
      <c r="G180" s="41"/>
      <c r="H180" s="37">
        <f t="shared" si="2"/>
        <v>0</v>
      </c>
    </row>
    <row r="181" spans="1:8" s="14" customFormat="1" x14ac:dyDescent="0.2">
      <c r="A181" s="15" t="s">
        <v>284</v>
      </c>
      <c r="C181" s="26"/>
      <c r="E181" s="18" t="s">
        <v>20</v>
      </c>
      <c r="F181" s="31"/>
      <c r="G181" s="41"/>
      <c r="H181" s="37">
        <f t="shared" si="2"/>
        <v>0</v>
      </c>
    </row>
    <row r="182" spans="1:8" s="14" customFormat="1" x14ac:dyDescent="0.2">
      <c r="A182" s="15" t="s">
        <v>285</v>
      </c>
      <c r="C182" s="26" t="s">
        <v>286</v>
      </c>
      <c r="E182" s="18" t="s">
        <v>20</v>
      </c>
      <c r="F182" s="31"/>
      <c r="G182" s="41"/>
      <c r="H182" s="37">
        <f t="shared" si="2"/>
        <v>0</v>
      </c>
    </row>
    <row r="183" spans="1:8" s="14" customFormat="1" x14ac:dyDescent="0.2">
      <c r="A183" s="15" t="s">
        <v>287</v>
      </c>
      <c r="C183" s="26" t="s">
        <v>288</v>
      </c>
      <c r="E183" s="18" t="s">
        <v>20</v>
      </c>
      <c r="F183" s="31"/>
      <c r="G183" s="41"/>
      <c r="H183" s="37">
        <f t="shared" si="2"/>
        <v>0</v>
      </c>
    </row>
    <row r="184" spans="1:8" s="14" customFormat="1" x14ac:dyDescent="0.2">
      <c r="A184" s="15" t="s">
        <v>289</v>
      </c>
      <c r="C184" s="26" t="s">
        <v>290</v>
      </c>
      <c r="E184" s="18" t="s">
        <v>20</v>
      </c>
      <c r="F184" s="31"/>
      <c r="G184" s="41"/>
      <c r="H184" s="37">
        <f t="shared" si="2"/>
        <v>0</v>
      </c>
    </row>
    <row r="185" spans="1:8" s="14" customFormat="1" x14ac:dyDescent="0.2">
      <c r="A185" s="15" t="s">
        <v>291</v>
      </c>
      <c r="C185" s="26" t="s">
        <v>292</v>
      </c>
      <c r="E185" s="18" t="s">
        <v>20</v>
      </c>
      <c r="F185" s="31"/>
      <c r="G185" s="41"/>
      <c r="H185" s="37">
        <f t="shared" si="2"/>
        <v>0</v>
      </c>
    </row>
    <row r="186" spans="1:8" s="14" customFormat="1" x14ac:dyDescent="0.2">
      <c r="A186" s="15" t="s">
        <v>293</v>
      </c>
      <c r="C186" s="26" t="s">
        <v>294</v>
      </c>
      <c r="E186" s="18" t="s">
        <v>20</v>
      </c>
      <c r="F186" s="31"/>
      <c r="G186" s="41"/>
      <c r="H186" s="37">
        <f t="shared" si="2"/>
        <v>0</v>
      </c>
    </row>
    <row r="187" spans="1:8" s="14" customFormat="1" x14ac:dyDescent="0.2">
      <c r="A187" s="15" t="s">
        <v>295</v>
      </c>
      <c r="C187" s="26" t="s">
        <v>296</v>
      </c>
      <c r="E187" s="18" t="s">
        <v>20</v>
      </c>
      <c r="F187" s="31"/>
      <c r="G187" s="41"/>
      <c r="H187" s="37">
        <f t="shared" si="2"/>
        <v>0</v>
      </c>
    </row>
    <row r="188" spans="1:8" s="14" customFormat="1" x14ac:dyDescent="0.2">
      <c r="A188" s="15" t="s">
        <v>297</v>
      </c>
      <c r="C188" s="26"/>
      <c r="E188" s="18" t="s">
        <v>20</v>
      </c>
      <c r="F188" s="31"/>
      <c r="G188" s="41"/>
      <c r="H188" s="37">
        <f t="shared" si="2"/>
        <v>0</v>
      </c>
    </row>
    <row r="189" spans="1:8" s="14" customFormat="1" ht="25.5" x14ac:dyDescent="0.2">
      <c r="A189" s="15" t="s">
        <v>298</v>
      </c>
      <c r="C189" s="26"/>
      <c r="E189" s="18" t="s">
        <v>20</v>
      </c>
      <c r="F189" s="31"/>
      <c r="G189" s="41"/>
      <c r="H189" s="37">
        <f t="shared" si="2"/>
        <v>0</v>
      </c>
    </row>
    <row r="190" spans="1:8" s="14" customFormat="1" x14ac:dyDescent="0.2">
      <c r="A190" s="15" t="s">
        <v>299</v>
      </c>
      <c r="C190" s="26"/>
      <c r="E190" s="18" t="s">
        <v>320</v>
      </c>
      <c r="F190" s="31"/>
      <c r="G190" s="41"/>
      <c r="H190" s="37">
        <f t="shared" si="2"/>
        <v>0</v>
      </c>
    </row>
    <row r="191" spans="1:8" s="14" customFormat="1" x14ac:dyDescent="0.2">
      <c r="A191" s="15" t="s">
        <v>300</v>
      </c>
      <c r="C191" s="26"/>
      <c r="E191" s="18" t="s">
        <v>219</v>
      </c>
      <c r="F191" s="31"/>
      <c r="G191" s="41"/>
      <c r="H191" s="37">
        <f t="shared" si="2"/>
        <v>0</v>
      </c>
    </row>
    <row r="192" spans="1:8" s="14" customFormat="1" ht="25.5" x14ac:dyDescent="0.2">
      <c r="A192" s="15" t="s">
        <v>301</v>
      </c>
      <c r="C192" s="26"/>
      <c r="E192" s="18" t="s">
        <v>25</v>
      </c>
      <c r="F192" s="31"/>
      <c r="G192" s="41"/>
      <c r="H192" s="37">
        <f t="shared" si="2"/>
        <v>0</v>
      </c>
    </row>
    <row r="193" spans="1:8" s="14" customFormat="1" x14ac:dyDescent="0.2">
      <c r="A193" s="15" t="s">
        <v>402</v>
      </c>
      <c r="C193" s="26"/>
      <c r="E193" s="18" t="s">
        <v>20</v>
      </c>
      <c r="F193" s="31"/>
      <c r="G193" s="41"/>
      <c r="H193" s="37">
        <f t="shared" si="2"/>
        <v>0</v>
      </c>
    </row>
    <row r="194" spans="1:8" s="14" customFormat="1" x14ac:dyDescent="0.2">
      <c r="A194" s="15" t="s">
        <v>302</v>
      </c>
      <c r="C194" s="26"/>
      <c r="E194" s="18" t="s">
        <v>20</v>
      </c>
      <c r="F194" s="31"/>
      <c r="G194" s="41"/>
      <c r="H194" s="37">
        <f t="shared" si="2"/>
        <v>0</v>
      </c>
    </row>
    <row r="195" spans="1:8" s="14" customFormat="1" x14ac:dyDescent="0.2">
      <c r="A195" s="15" t="s">
        <v>303</v>
      </c>
      <c r="C195" s="26"/>
      <c r="E195" s="18" t="s">
        <v>20</v>
      </c>
      <c r="F195" s="31"/>
      <c r="G195" s="41"/>
      <c r="H195" s="37">
        <f t="shared" si="2"/>
        <v>0</v>
      </c>
    </row>
    <row r="196" spans="1:8" s="14" customFormat="1" x14ac:dyDescent="0.2">
      <c r="A196" s="15" t="s">
        <v>304</v>
      </c>
      <c r="C196" s="26"/>
      <c r="E196" s="18" t="s">
        <v>20</v>
      </c>
      <c r="F196" s="31"/>
      <c r="G196" s="41"/>
      <c r="H196" s="37">
        <f t="shared" si="2"/>
        <v>0</v>
      </c>
    </row>
    <row r="197" spans="1:8" s="14" customFormat="1" ht="25.5" x14ac:dyDescent="0.2">
      <c r="A197" s="15" t="s">
        <v>305</v>
      </c>
      <c r="C197" s="26"/>
      <c r="E197" s="18" t="s">
        <v>20</v>
      </c>
      <c r="F197" s="31"/>
      <c r="G197" s="41"/>
      <c r="H197" s="37">
        <f t="shared" ref="H197:H267" si="3">+F197*G197</f>
        <v>0</v>
      </c>
    </row>
    <row r="198" spans="1:8" s="14" customFormat="1" x14ac:dyDescent="0.2">
      <c r="A198" s="15" t="s">
        <v>306</v>
      </c>
      <c r="C198" s="26"/>
      <c r="E198" s="18" t="s">
        <v>20</v>
      </c>
      <c r="F198" s="31"/>
      <c r="G198" s="41"/>
      <c r="H198" s="37">
        <f t="shared" si="3"/>
        <v>0</v>
      </c>
    </row>
    <row r="199" spans="1:8" s="14" customFormat="1" ht="25.5" x14ac:dyDescent="0.2">
      <c r="A199" s="15" t="s">
        <v>403</v>
      </c>
      <c r="C199" s="26"/>
      <c r="E199" s="18" t="s">
        <v>20</v>
      </c>
      <c r="F199" s="31">
        <v>150623</v>
      </c>
      <c r="G199" s="41"/>
      <c r="H199" s="37">
        <f t="shared" si="3"/>
        <v>0</v>
      </c>
    </row>
    <row r="200" spans="1:8" s="14" customFormat="1" x14ac:dyDescent="0.2">
      <c r="A200" s="15" t="s">
        <v>307</v>
      </c>
      <c r="C200" s="26"/>
      <c r="E200" s="18" t="s">
        <v>20</v>
      </c>
      <c r="F200" s="31"/>
      <c r="G200" s="41"/>
      <c r="H200" s="37">
        <f t="shared" si="3"/>
        <v>0</v>
      </c>
    </row>
    <row r="201" spans="1:8" s="14" customFormat="1" x14ac:dyDescent="0.2">
      <c r="A201" s="15" t="s">
        <v>404</v>
      </c>
      <c r="C201" s="26"/>
      <c r="E201" s="18" t="s">
        <v>20</v>
      </c>
      <c r="F201" s="31"/>
      <c r="G201" s="41"/>
      <c r="H201" s="37">
        <f t="shared" si="3"/>
        <v>0</v>
      </c>
    </row>
    <row r="202" spans="1:8" s="14" customFormat="1" x14ac:dyDescent="0.2">
      <c r="A202" s="15" t="s">
        <v>405</v>
      </c>
      <c r="C202" s="26"/>
      <c r="E202" s="18" t="s">
        <v>20</v>
      </c>
      <c r="F202" s="31"/>
      <c r="G202" s="41"/>
      <c r="H202" s="37">
        <f t="shared" si="3"/>
        <v>0</v>
      </c>
    </row>
    <row r="203" spans="1:8" s="14" customFormat="1" x14ac:dyDescent="0.2">
      <c r="A203" s="15" t="s">
        <v>406</v>
      </c>
      <c r="C203" s="26"/>
      <c r="E203" s="18" t="s">
        <v>20</v>
      </c>
      <c r="F203" s="31"/>
      <c r="G203" s="41"/>
      <c r="H203" s="37">
        <f t="shared" si="3"/>
        <v>0</v>
      </c>
    </row>
    <row r="204" spans="1:8" s="14" customFormat="1" x14ac:dyDescent="0.2">
      <c r="A204" s="15" t="s">
        <v>407</v>
      </c>
      <c r="C204" s="26"/>
      <c r="E204" s="18" t="s">
        <v>20</v>
      </c>
      <c r="F204" s="31"/>
      <c r="G204" s="41"/>
      <c r="H204" s="37">
        <f t="shared" si="3"/>
        <v>0</v>
      </c>
    </row>
    <row r="205" spans="1:8" s="14" customFormat="1" x14ac:dyDescent="0.2">
      <c r="A205" s="15" t="s">
        <v>408</v>
      </c>
      <c r="C205" s="26"/>
      <c r="E205" s="18" t="s">
        <v>20</v>
      </c>
      <c r="F205" s="31"/>
      <c r="G205" s="41"/>
      <c r="H205" s="37">
        <f t="shared" si="3"/>
        <v>0</v>
      </c>
    </row>
    <row r="206" spans="1:8" s="14" customFormat="1" x14ac:dyDescent="0.2">
      <c r="A206" s="15" t="s">
        <v>409</v>
      </c>
      <c r="C206" s="26"/>
      <c r="E206" s="18" t="s">
        <v>20</v>
      </c>
      <c r="F206" s="31"/>
      <c r="G206" s="41"/>
      <c r="H206" s="37">
        <f t="shared" si="3"/>
        <v>0</v>
      </c>
    </row>
    <row r="207" spans="1:8" s="14" customFormat="1" x14ac:dyDescent="0.2">
      <c r="A207" s="15" t="s">
        <v>410</v>
      </c>
      <c r="C207" s="26"/>
      <c r="E207" s="18" t="s">
        <v>20</v>
      </c>
      <c r="F207" s="31"/>
      <c r="G207" s="41"/>
      <c r="H207" s="37">
        <f t="shared" si="3"/>
        <v>0</v>
      </c>
    </row>
    <row r="208" spans="1:8" s="14" customFormat="1" x14ac:dyDescent="0.2">
      <c r="A208" s="15" t="s">
        <v>411</v>
      </c>
      <c r="C208" s="26"/>
      <c r="E208" s="18" t="s">
        <v>20</v>
      </c>
      <c r="F208" s="31"/>
      <c r="G208" s="41"/>
      <c r="H208" s="37">
        <f t="shared" si="3"/>
        <v>0</v>
      </c>
    </row>
    <row r="209" spans="1:8" s="14" customFormat="1" x14ac:dyDescent="0.2">
      <c r="A209" s="15" t="s">
        <v>412</v>
      </c>
      <c r="C209" s="26"/>
      <c r="E209" s="18" t="s">
        <v>20</v>
      </c>
      <c r="F209" s="31"/>
      <c r="G209" s="41"/>
      <c r="H209" s="37">
        <f t="shared" si="3"/>
        <v>0</v>
      </c>
    </row>
    <row r="210" spans="1:8" s="14" customFormat="1" x14ac:dyDescent="0.2">
      <c r="A210" s="15" t="s">
        <v>413</v>
      </c>
      <c r="C210" s="26"/>
      <c r="E210" s="18" t="s">
        <v>20</v>
      </c>
      <c r="F210" s="31"/>
      <c r="G210" s="41"/>
      <c r="H210" s="37">
        <f t="shared" si="3"/>
        <v>0</v>
      </c>
    </row>
    <row r="211" spans="1:8" s="14" customFormat="1" x14ac:dyDescent="0.2">
      <c r="A211" s="15" t="s">
        <v>308</v>
      </c>
      <c r="C211" s="26"/>
      <c r="E211" s="18" t="s">
        <v>20</v>
      </c>
      <c r="F211" s="31"/>
      <c r="G211" s="41"/>
      <c r="H211" s="37">
        <f t="shared" si="3"/>
        <v>0</v>
      </c>
    </row>
    <row r="212" spans="1:8" s="14" customFormat="1" x14ac:dyDescent="0.2">
      <c r="A212" s="15" t="s">
        <v>414</v>
      </c>
      <c r="C212" s="26"/>
      <c r="E212" s="18" t="s">
        <v>20</v>
      </c>
      <c r="F212" s="31"/>
      <c r="G212" s="41"/>
      <c r="H212" s="37">
        <f t="shared" si="3"/>
        <v>0</v>
      </c>
    </row>
    <row r="213" spans="1:8" s="14" customFormat="1" x14ac:dyDescent="0.2">
      <c r="A213" s="15" t="s">
        <v>415</v>
      </c>
      <c r="C213" s="26"/>
      <c r="E213" s="18" t="s">
        <v>20</v>
      </c>
      <c r="F213" s="31"/>
      <c r="G213" s="41"/>
      <c r="H213" s="37">
        <f t="shared" si="3"/>
        <v>0</v>
      </c>
    </row>
    <row r="214" spans="1:8" s="14" customFormat="1" x14ac:dyDescent="0.2">
      <c r="A214" s="15" t="s">
        <v>309</v>
      </c>
      <c r="C214" s="26"/>
      <c r="E214" s="18" t="s">
        <v>20</v>
      </c>
      <c r="F214" s="31"/>
      <c r="G214" s="41"/>
      <c r="H214" s="37">
        <f t="shared" si="3"/>
        <v>0</v>
      </c>
    </row>
    <row r="215" spans="1:8" s="14" customFormat="1" x14ac:dyDescent="0.2">
      <c r="A215" s="15" t="s">
        <v>310</v>
      </c>
      <c r="C215" s="26"/>
      <c r="E215" s="18" t="s">
        <v>20</v>
      </c>
      <c r="F215" s="31">
        <v>4581</v>
      </c>
      <c r="G215" s="41"/>
      <c r="H215" s="37">
        <f t="shared" si="3"/>
        <v>0</v>
      </c>
    </row>
    <row r="216" spans="1:8" s="14" customFormat="1" x14ac:dyDescent="0.2">
      <c r="A216" s="15" t="s">
        <v>311</v>
      </c>
      <c r="C216" s="26"/>
      <c r="E216" s="18" t="s">
        <v>20</v>
      </c>
      <c r="F216" s="31">
        <f>1831+226602+1732</f>
        <v>230165</v>
      </c>
      <c r="G216" s="41"/>
      <c r="H216" s="37">
        <f t="shared" si="3"/>
        <v>0</v>
      </c>
    </row>
    <row r="217" spans="1:8" s="14" customFormat="1" x14ac:dyDescent="0.2">
      <c r="A217" s="15" t="s">
        <v>312</v>
      </c>
      <c r="C217" s="26"/>
      <c r="E217" s="18" t="s">
        <v>20</v>
      </c>
      <c r="F217" s="31">
        <v>52</v>
      </c>
      <c r="G217" s="41"/>
      <c r="H217" s="37">
        <f t="shared" si="3"/>
        <v>0</v>
      </c>
    </row>
    <row r="218" spans="1:8" s="14" customFormat="1" x14ac:dyDescent="0.2">
      <c r="A218" s="15" t="s">
        <v>313</v>
      </c>
      <c r="C218" s="26"/>
      <c r="E218" s="18" t="s">
        <v>20</v>
      </c>
      <c r="F218" s="31"/>
      <c r="G218" s="41"/>
      <c r="H218" s="37">
        <f t="shared" si="3"/>
        <v>0</v>
      </c>
    </row>
    <row r="219" spans="1:8" s="14" customFormat="1" x14ac:dyDescent="0.2">
      <c r="A219" s="15" t="s">
        <v>314</v>
      </c>
      <c r="C219" s="26"/>
      <c r="E219" s="18" t="s">
        <v>20</v>
      </c>
      <c r="F219" s="31">
        <v>338</v>
      </c>
      <c r="G219" s="41"/>
      <c r="H219" s="37">
        <f t="shared" si="3"/>
        <v>0</v>
      </c>
    </row>
    <row r="220" spans="1:8" s="14" customFormat="1" x14ac:dyDescent="0.2">
      <c r="A220" s="15" t="s">
        <v>315</v>
      </c>
      <c r="C220" s="26"/>
      <c r="E220" s="18" t="s">
        <v>20</v>
      </c>
      <c r="F220" s="31"/>
      <c r="G220" s="41"/>
      <c r="H220" s="37">
        <f t="shared" si="3"/>
        <v>0</v>
      </c>
    </row>
    <row r="221" spans="1:8" s="14" customFormat="1" x14ac:dyDescent="0.2">
      <c r="A221" s="15" t="s">
        <v>333</v>
      </c>
      <c r="C221" s="26"/>
      <c r="E221" s="18" t="s">
        <v>20</v>
      </c>
      <c r="F221" s="31">
        <v>115848</v>
      </c>
      <c r="G221" s="41"/>
      <c r="H221" s="37">
        <f t="shared" si="3"/>
        <v>0</v>
      </c>
    </row>
    <row r="222" spans="1:8" s="14" customFormat="1" x14ac:dyDescent="0.2">
      <c r="A222" s="15" t="s">
        <v>388</v>
      </c>
      <c r="C222" s="26"/>
      <c r="E222" s="18" t="s">
        <v>20</v>
      </c>
      <c r="F222" s="31"/>
      <c r="G222" s="41"/>
      <c r="H222" s="37">
        <f t="shared" si="3"/>
        <v>0</v>
      </c>
    </row>
    <row r="223" spans="1:8" s="14" customFormat="1" x14ac:dyDescent="0.2">
      <c r="A223" s="15" t="s">
        <v>389</v>
      </c>
      <c r="C223" s="26"/>
      <c r="E223" s="18" t="s">
        <v>20</v>
      </c>
      <c r="F223" s="31"/>
      <c r="G223" s="41"/>
      <c r="H223" s="37">
        <f t="shared" si="3"/>
        <v>0</v>
      </c>
    </row>
    <row r="224" spans="1:8" s="14" customFormat="1" x14ac:dyDescent="0.2">
      <c r="A224" s="15" t="s">
        <v>387</v>
      </c>
      <c r="C224" s="26"/>
      <c r="E224" s="18" t="s">
        <v>20</v>
      </c>
      <c r="F224" s="31">
        <v>3629</v>
      </c>
      <c r="G224" s="41"/>
      <c r="H224" s="37">
        <f t="shared" si="3"/>
        <v>0</v>
      </c>
    </row>
    <row r="225" spans="1:8" s="14" customFormat="1" x14ac:dyDescent="0.2">
      <c r="A225" s="15" t="s">
        <v>390</v>
      </c>
      <c r="C225" s="26"/>
      <c r="E225" s="18" t="s">
        <v>20</v>
      </c>
      <c r="F225" s="31"/>
      <c r="G225" s="41"/>
      <c r="H225" s="37">
        <f t="shared" si="3"/>
        <v>0</v>
      </c>
    </row>
    <row r="226" spans="1:8" s="14" customFormat="1" x14ac:dyDescent="0.2">
      <c r="A226" s="15" t="s">
        <v>391</v>
      </c>
      <c r="C226" s="26"/>
      <c r="E226" s="18" t="s">
        <v>20</v>
      </c>
      <c r="F226" s="31"/>
      <c r="G226" s="41"/>
      <c r="H226" s="37">
        <f t="shared" si="3"/>
        <v>0</v>
      </c>
    </row>
    <row r="227" spans="1:8" s="14" customFormat="1" x14ac:dyDescent="0.2">
      <c r="A227" s="15" t="s">
        <v>392</v>
      </c>
      <c r="C227" s="26"/>
      <c r="E227" s="18" t="s">
        <v>20</v>
      </c>
      <c r="F227" s="31"/>
      <c r="G227" s="41"/>
      <c r="H227" s="37">
        <f t="shared" si="3"/>
        <v>0</v>
      </c>
    </row>
    <row r="228" spans="1:8" s="14" customFormat="1" x14ac:dyDescent="0.2">
      <c r="A228" s="15" t="s">
        <v>416</v>
      </c>
      <c r="C228" s="26"/>
      <c r="E228" s="18" t="s">
        <v>20</v>
      </c>
      <c r="F228" s="31">
        <v>200304</v>
      </c>
      <c r="G228" s="41"/>
      <c r="H228" s="37">
        <f t="shared" si="3"/>
        <v>0</v>
      </c>
    </row>
    <row r="229" spans="1:8" s="14" customFormat="1" x14ac:dyDescent="0.2">
      <c r="A229" s="15" t="s">
        <v>417</v>
      </c>
      <c r="C229" s="26"/>
      <c r="E229" s="18" t="s">
        <v>20</v>
      </c>
      <c r="F229" s="31">
        <v>31583</v>
      </c>
      <c r="G229" s="41"/>
      <c r="H229" s="37">
        <f t="shared" si="3"/>
        <v>0</v>
      </c>
    </row>
    <row r="230" spans="1:8" s="14" customFormat="1" x14ac:dyDescent="0.2">
      <c r="A230" s="15" t="s">
        <v>418</v>
      </c>
      <c r="C230" s="26"/>
      <c r="E230" s="18" t="s">
        <v>20</v>
      </c>
      <c r="F230" s="31">
        <v>1</v>
      </c>
      <c r="G230" s="41"/>
      <c r="H230" s="37">
        <f t="shared" si="3"/>
        <v>0</v>
      </c>
    </row>
    <row r="231" spans="1:8" s="14" customFormat="1" x14ac:dyDescent="0.2">
      <c r="A231" s="15" t="s">
        <v>386</v>
      </c>
      <c r="C231" s="26"/>
      <c r="E231" s="18" t="s">
        <v>20</v>
      </c>
      <c r="F231" s="31">
        <v>1</v>
      </c>
      <c r="G231" s="41"/>
      <c r="H231" s="37">
        <f t="shared" si="3"/>
        <v>0</v>
      </c>
    </row>
    <row r="232" spans="1:8" s="14" customFormat="1" x14ac:dyDescent="0.2">
      <c r="A232" s="15" t="s">
        <v>420</v>
      </c>
      <c r="C232" s="26"/>
      <c r="E232" s="18"/>
      <c r="F232" s="31"/>
      <c r="G232" s="41"/>
      <c r="H232" s="37">
        <f t="shared" si="3"/>
        <v>0</v>
      </c>
    </row>
    <row r="233" spans="1:8" s="14" customFormat="1" x14ac:dyDescent="0.2">
      <c r="A233" s="15" t="s">
        <v>419</v>
      </c>
      <c r="C233" s="26"/>
      <c r="E233" s="18" t="s">
        <v>20</v>
      </c>
      <c r="F233" s="31"/>
      <c r="G233" s="41"/>
      <c r="H233" s="37">
        <f t="shared" si="3"/>
        <v>0</v>
      </c>
    </row>
    <row r="234" spans="1:8" s="14" customFormat="1" x14ac:dyDescent="0.2">
      <c r="A234" s="19" t="s">
        <v>316</v>
      </c>
      <c r="C234" s="17" t="s">
        <v>317</v>
      </c>
      <c r="E234" s="18" t="s">
        <v>25</v>
      </c>
      <c r="F234" s="31"/>
      <c r="G234" s="41"/>
      <c r="H234" s="37">
        <f t="shared" si="3"/>
        <v>0</v>
      </c>
    </row>
    <row r="235" spans="1:8" s="14" customFormat="1" x14ac:dyDescent="0.2">
      <c r="A235" s="19" t="s">
        <v>318</v>
      </c>
      <c r="C235" s="17" t="s">
        <v>319</v>
      </c>
      <c r="E235" s="18" t="s">
        <v>320</v>
      </c>
      <c r="F235" s="31"/>
      <c r="G235" s="41"/>
      <c r="H235" s="37">
        <f t="shared" si="3"/>
        <v>0</v>
      </c>
    </row>
    <row r="236" spans="1:8" s="14" customFormat="1" x14ac:dyDescent="0.2">
      <c r="A236" s="19" t="s">
        <v>321</v>
      </c>
      <c r="C236" s="17" t="s">
        <v>322</v>
      </c>
      <c r="E236" s="18" t="s">
        <v>20</v>
      </c>
      <c r="F236" s="31"/>
      <c r="G236" s="41"/>
      <c r="H236" s="37">
        <f t="shared" si="3"/>
        <v>0</v>
      </c>
    </row>
    <row r="237" spans="1:8" s="14" customFormat="1" x14ac:dyDescent="0.2">
      <c r="A237" s="19" t="s">
        <v>323</v>
      </c>
      <c r="C237" s="17" t="s">
        <v>324</v>
      </c>
      <c r="E237" s="18" t="s">
        <v>20</v>
      </c>
      <c r="F237" s="31"/>
      <c r="G237" s="41"/>
      <c r="H237" s="37">
        <f t="shared" si="3"/>
        <v>0</v>
      </c>
    </row>
    <row r="238" spans="1:8" s="14" customFormat="1" x14ac:dyDescent="0.2">
      <c r="A238" s="19" t="s">
        <v>325</v>
      </c>
      <c r="C238" s="17" t="s">
        <v>326</v>
      </c>
      <c r="E238" s="18" t="s">
        <v>20</v>
      </c>
      <c r="F238" s="31"/>
      <c r="G238" s="41"/>
      <c r="H238" s="37">
        <f t="shared" si="3"/>
        <v>0</v>
      </c>
    </row>
    <row r="239" spans="1:8" s="14" customFormat="1" ht="25.5" x14ac:dyDescent="0.2">
      <c r="A239" s="19" t="s">
        <v>327</v>
      </c>
      <c r="C239" s="17" t="s">
        <v>328</v>
      </c>
      <c r="E239" s="18" t="s">
        <v>216</v>
      </c>
      <c r="F239" s="31"/>
      <c r="G239" s="41"/>
      <c r="H239" s="37">
        <f t="shared" si="3"/>
        <v>0</v>
      </c>
    </row>
    <row r="240" spans="1:8" s="14" customFormat="1" ht="25.5" x14ac:dyDescent="0.2">
      <c r="A240" s="19" t="s">
        <v>329</v>
      </c>
      <c r="C240" s="17" t="s">
        <v>330</v>
      </c>
      <c r="E240" s="18" t="s">
        <v>20</v>
      </c>
      <c r="F240" s="31"/>
      <c r="G240" s="41"/>
      <c r="H240" s="37">
        <f t="shared" si="3"/>
        <v>0</v>
      </c>
    </row>
    <row r="241" spans="1:8" s="14" customFormat="1" x14ac:dyDescent="0.2">
      <c r="A241" s="19"/>
      <c r="C241" s="17"/>
      <c r="E241" s="18"/>
      <c r="F241" s="31"/>
      <c r="G241" s="41"/>
      <c r="H241" s="37"/>
    </row>
    <row r="242" spans="1:8" s="14" customFormat="1" ht="25.5" x14ac:dyDescent="0.2">
      <c r="A242" s="43" t="s">
        <v>433</v>
      </c>
      <c r="C242" s="17"/>
      <c r="E242" s="18"/>
      <c r="F242" s="31"/>
      <c r="G242" s="41"/>
      <c r="H242" s="44">
        <f>SUM(H7:H241)</f>
        <v>0</v>
      </c>
    </row>
    <row r="243" spans="1:8" s="14" customFormat="1" x14ac:dyDescent="0.2">
      <c r="A243" s="43"/>
      <c r="C243" s="17"/>
      <c r="E243" s="18"/>
      <c r="F243" s="31"/>
      <c r="G243" s="41"/>
      <c r="H243" s="44"/>
    </row>
    <row r="244" spans="1:8" s="14" customFormat="1" x14ac:dyDescent="0.2">
      <c r="A244" s="43"/>
      <c r="C244" s="17"/>
      <c r="E244" s="18"/>
      <c r="F244" s="31"/>
      <c r="G244" s="41"/>
      <c r="H244" s="44"/>
    </row>
    <row r="245" spans="1:8" x14ac:dyDescent="0.2">
      <c r="H245" s="37"/>
    </row>
    <row r="246" spans="1:8" s="22" customFormat="1" x14ac:dyDescent="0.2">
      <c r="A246" s="5" t="s">
        <v>434</v>
      </c>
      <c r="C246" s="23"/>
      <c r="E246" s="24"/>
      <c r="F246" s="32"/>
      <c r="G246" s="42"/>
      <c r="H246" s="37"/>
    </row>
    <row r="247" spans="1:8" x14ac:dyDescent="0.2">
      <c r="H247" s="37"/>
    </row>
    <row r="248" spans="1:8" x14ac:dyDescent="0.2">
      <c r="A248" s="45" t="s">
        <v>394</v>
      </c>
      <c r="B248" s="11"/>
      <c r="C248" s="12"/>
      <c r="D248" s="11"/>
      <c r="E248" s="13"/>
      <c r="F248" s="33"/>
      <c r="H248" s="37"/>
    </row>
    <row r="249" spans="1:8" x14ac:dyDescent="0.2">
      <c r="A249" s="45"/>
      <c r="B249" s="11"/>
      <c r="C249" s="12"/>
      <c r="D249" s="11"/>
      <c r="E249" s="13"/>
      <c r="F249" s="33"/>
      <c r="H249" s="37"/>
    </row>
    <row r="250" spans="1:8" x14ac:dyDescent="0.2">
      <c r="A250" s="16" t="s">
        <v>385</v>
      </c>
      <c r="B250" s="14"/>
      <c r="C250" s="26"/>
      <c r="D250" s="14"/>
      <c r="E250" s="18" t="s">
        <v>384</v>
      </c>
      <c r="F250" s="31"/>
      <c r="H250" s="37">
        <f t="shared" ref="H250:H253" si="4">+F250*G250</f>
        <v>0</v>
      </c>
    </row>
    <row r="251" spans="1:8" x14ac:dyDescent="0.2">
      <c r="A251" s="16" t="s">
        <v>385</v>
      </c>
      <c r="B251" s="14"/>
      <c r="C251" s="26"/>
      <c r="D251" s="14"/>
      <c r="E251" s="18" t="s">
        <v>332</v>
      </c>
      <c r="F251" s="31"/>
      <c r="H251" s="37">
        <f t="shared" si="4"/>
        <v>0</v>
      </c>
    </row>
    <row r="252" spans="1:8" x14ac:dyDescent="0.2">
      <c r="A252" s="9" t="s">
        <v>437</v>
      </c>
      <c r="B252" s="11"/>
      <c r="C252" s="12"/>
      <c r="D252" s="11"/>
      <c r="E252" s="18" t="s">
        <v>384</v>
      </c>
      <c r="F252" s="33"/>
      <c r="H252" s="37">
        <f t="shared" si="4"/>
        <v>0</v>
      </c>
    </row>
    <row r="253" spans="1:8" x14ac:dyDescent="0.2">
      <c r="A253" s="9" t="s">
        <v>437</v>
      </c>
      <c r="B253" s="11"/>
      <c r="C253" s="12"/>
      <c r="D253" s="11"/>
      <c r="E253" s="18" t="s">
        <v>332</v>
      </c>
      <c r="F253" s="33"/>
      <c r="H253" s="37">
        <f t="shared" si="4"/>
        <v>0</v>
      </c>
    </row>
    <row r="254" spans="1:8" x14ac:dyDescent="0.2">
      <c r="A254" s="16" t="s">
        <v>422</v>
      </c>
      <c r="B254" s="14"/>
      <c r="C254" s="26"/>
      <c r="D254" s="14"/>
      <c r="E254" s="18" t="s">
        <v>384</v>
      </c>
      <c r="F254" s="31">
        <v>20</v>
      </c>
      <c r="H254" s="37">
        <f t="shared" si="3"/>
        <v>0</v>
      </c>
    </row>
    <row r="255" spans="1:8" x14ac:dyDescent="0.2">
      <c r="A255" s="16" t="s">
        <v>421</v>
      </c>
      <c r="B255" s="14"/>
      <c r="C255" s="26"/>
      <c r="D255" s="14"/>
      <c r="E255" s="18" t="s">
        <v>384</v>
      </c>
      <c r="F255" s="31">
        <v>10</v>
      </c>
      <c r="H255" s="37">
        <f t="shared" si="3"/>
        <v>0</v>
      </c>
    </row>
    <row r="256" spans="1:8" x14ac:dyDescent="0.2">
      <c r="A256" s="16" t="s">
        <v>423</v>
      </c>
      <c r="B256" s="14"/>
      <c r="C256" s="26"/>
      <c r="D256" s="14"/>
      <c r="E256" s="18" t="s">
        <v>384</v>
      </c>
      <c r="F256" s="31">
        <v>14</v>
      </c>
      <c r="H256" s="37">
        <f t="shared" si="3"/>
        <v>0</v>
      </c>
    </row>
    <row r="257" spans="1:8" x14ac:dyDescent="0.2">
      <c r="A257" s="16" t="s">
        <v>422</v>
      </c>
      <c r="B257" s="14"/>
      <c r="C257" s="26"/>
      <c r="D257" s="14"/>
      <c r="E257" s="18" t="s">
        <v>332</v>
      </c>
      <c r="F257" s="31"/>
      <c r="H257" s="37">
        <f t="shared" si="3"/>
        <v>0</v>
      </c>
    </row>
    <row r="258" spans="1:8" x14ac:dyDescent="0.2">
      <c r="A258" s="16" t="s">
        <v>421</v>
      </c>
      <c r="B258" s="14"/>
      <c r="C258" s="26"/>
      <c r="D258" s="14"/>
      <c r="E258" s="18" t="s">
        <v>332</v>
      </c>
      <c r="F258" s="31"/>
      <c r="H258" s="37">
        <f t="shared" si="3"/>
        <v>0</v>
      </c>
    </row>
    <row r="259" spans="1:8" x14ac:dyDescent="0.2">
      <c r="A259" s="16" t="s">
        <v>423</v>
      </c>
      <c r="B259" s="14"/>
      <c r="C259" s="26"/>
      <c r="D259" s="14"/>
      <c r="E259" s="18" t="s">
        <v>332</v>
      </c>
      <c r="F259" s="31"/>
      <c r="H259" s="37">
        <f t="shared" si="3"/>
        <v>0</v>
      </c>
    </row>
    <row r="260" spans="1:8" x14ac:dyDescent="0.2">
      <c r="A260" s="10"/>
      <c r="B260" s="11"/>
      <c r="C260" s="12"/>
      <c r="D260" s="11"/>
      <c r="E260" s="13"/>
      <c r="F260" s="33"/>
      <c r="H260" s="37"/>
    </row>
    <row r="261" spans="1:8" x14ac:dyDescent="0.2">
      <c r="A261" s="45" t="s">
        <v>393</v>
      </c>
      <c r="B261" s="11"/>
      <c r="C261" s="12"/>
      <c r="D261" s="11"/>
      <c r="E261" s="13"/>
      <c r="F261" s="33"/>
      <c r="H261" s="37"/>
    </row>
    <row r="262" spans="1:8" x14ac:dyDescent="0.2">
      <c r="A262" s="10"/>
      <c r="B262" s="11"/>
      <c r="C262" s="12"/>
      <c r="D262" s="11"/>
      <c r="E262" s="13"/>
      <c r="F262" s="33"/>
      <c r="H262" s="37"/>
    </row>
    <row r="263" spans="1:8" s="14" customFormat="1" ht="25.5" x14ac:dyDescent="0.2">
      <c r="A263" s="19" t="s">
        <v>424</v>
      </c>
      <c r="C263" s="17"/>
      <c r="E263" s="18" t="s">
        <v>331</v>
      </c>
      <c r="F263" s="31"/>
      <c r="G263" s="41"/>
      <c r="H263" s="37">
        <f t="shared" si="3"/>
        <v>0</v>
      </c>
    </row>
    <row r="264" spans="1:8" s="14" customFormat="1" ht="25.5" x14ac:dyDescent="0.2">
      <c r="A264" s="19" t="s">
        <v>425</v>
      </c>
      <c r="C264" s="17"/>
      <c r="E264" s="18" t="s">
        <v>331</v>
      </c>
      <c r="F264" s="31"/>
      <c r="G264" s="41"/>
      <c r="H264" s="37">
        <f t="shared" si="3"/>
        <v>0</v>
      </c>
    </row>
    <row r="265" spans="1:8" s="14" customFormat="1" ht="25.5" x14ac:dyDescent="0.2">
      <c r="A265" s="19" t="s">
        <v>426</v>
      </c>
      <c r="C265" s="17"/>
      <c r="E265" s="18" t="s">
        <v>331</v>
      </c>
      <c r="F265" s="31"/>
      <c r="G265" s="41"/>
      <c r="H265" s="37">
        <f t="shared" si="3"/>
        <v>0</v>
      </c>
    </row>
    <row r="266" spans="1:8" s="14" customFormat="1" ht="25.5" x14ac:dyDescent="0.2">
      <c r="A266" s="19" t="s">
        <v>427</v>
      </c>
      <c r="C266" s="17"/>
      <c r="E266" s="18" t="s">
        <v>331</v>
      </c>
      <c r="F266" s="31"/>
      <c r="G266" s="41"/>
      <c r="H266" s="37">
        <f t="shared" si="3"/>
        <v>0</v>
      </c>
    </row>
    <row r="267" spans="1:8" s="14" customFormat="1" ht="25.5" x14ac:dyDescent="0.2">
      <c r="A267" s="19" t="s">
        <v>428</v>
      </c>
      <c r="C267" s="17"/>
      <c r="E267" s="18" t="s">
        <v>331</v>
      </c>
      <c r="F267" s="31"/>
      <c r="G267" s="41"/>
      <c r="H267" s="37">
        <f t="shared" si="3"/>
        <v>0</v>
      </c>
    </row>
    <row r="268" spans="1:8" s="14" customFormat="1" ht="25.5" x14ac:dyDescent="0.2">
      <c r="A268" s="19" t="s">
        <v>429</v>
      </c>
      <c r="C268" s="17"/>
      <c r="E268" s="18" t="s">
        <v>331</v>
      </c>
      <c r="F268" s="31"/>
      <c r="G268" s="41"/>
      <c r="H268" s="37">
        <f t="shared" ref="H268" si="5">+F268*G268</f>
        <v>0</v>
      </c>
    </row>
    <row r="269" spans="1:8" s="14" customFormat="1" x14ac:dyDescent="0.2">
      <c r="A269" s="19"/>
      <c r="B269" s="20"/>
      <c r="C269" s="21"/>
      <c r="D269" s="20"/>
      <c r="E269" s="18"/>
      <c r="F269" s="34"/>
      <c r="G269" s="41"/>
      <c r="H269" s="37"/>
    </row>
    <row r="270" spans="1:8" x14ac:dyDescent="0.2">
      <c r="A270" s="43" t="s">
        <v>435</v>
      </c>
      <c r="B270" s="11"/>
      <c r="C270" s="12"/>
      <c r="D270" s="11"/>
      <c r="F270" s="33"/>
      <c r="H270" s="38">
        <f>SUM(H246:H269)</f>
        <v>0</v>
      </c>
    </row>
    <row r="271" spans="1:8" x14ac:dyDescent="0.2">
      <c r="A271" s="2"/>
      <c r="B271" s="11"/>
      <c r="C271" s="12"/>
      <c r="D271" s="11"/>
      <c r="F271" s="33"/>
    </row>
    <row r="272" spans="1:8" x14ac:dyDescent="0.2">
      <c r="A272" s="9"/>
      <c r="B272" s="11"/>
      <c r="C272" s="12"/>
      <c r="D272" s="11"/>
      <c r="F272" s="33"/>
    </row>
    <row r="273" spans="1:8" x14ac:dyDescent="0.2">
      <c r="A273" s="45" t="s">
        <v>436</v>
      </c>
      <c r="B273" s="11"/>
      <c r="C273" s="12"/>
      <c r="D273" s="11"/>
      <c r="F273" s="33"/>
      <c r="H273" s="38">
        <f>+H270+H242</f>
        <v>0</v>
      </c>
    </row>
    <row r="274" spans="1:8" x14ac:dyDescent="0.2">
      <c r="A274" s="9"/>
      <c r="B274" s="11"/>
      <c r="C274" s="12"/>
      <c r="D274" s="11"/>
      <c r="F274" s="33"/>
    </row>
    <row r="275" spans="1:8" x14ac:dyDescent="0.2">
      <c r="A275" s="9"/>
      <c r="B275" s="11"/>
      <c r="C275" s="12"/>
      <c r="D275" s="11"/>
      <c r="F275" s="33"/>
    </row>
    <row r="276" spans="1:8" x14ac:dyDescent="0.2">
      <c r="A276" s="9"/>
      <c r="B276" s="11"/>
      <c r="C276" s="12"/>
      <c r="D276" s="11"/>
      <c r="F276" s="33"/>
    </row>
    <row r="277" spans="1:8" x14ac:dyDescent="0.2">
      <c r="A277" s="9"/>
      <c r="B277" s="11"/>
      <c r="C277" s="12"/>
      <c r="D277" s="11"/>
      <c r="F277" s="33"/>
    </row>
    <row r="278" spans="1:8" x14ac:dyDescent="0.2">
      <c r="A278" s="9"/>
      <c r="B278" s="11"/>
      <c r="C278" s="12"/>
      <c r="D278" s="11"/>
      <c r="E278" s="13"/>
      <c r="F278" s="33"/>
    </row>
    <row r="280" spans="1:8" ht="13.5" customHeight="1" x14ac:dyDescent="0.2"/>
  </sheetData>
  <mergeCells count="2">
    <mergeCell ref="A1:H1"/>
    <mergeCell ref="A2:H2"/>
  </mergeCells>
  <phoneticPr fontId="19" type="noConversion"/>
  <pageMargins left="0.5" right="0.25" top="0.96" bottom="0.52" header="0.5" footer="0.5"/>
  <pageSetup scale="92" fitToHeight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</vt:lpstr>
      <vt:lpstr>Proposed!Print_Titles</vt:lpstr>
    </vt:vector>
  </TitlesOfParts>
  <Company>Illinois State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Turner</dc:creator>
  <cp:lastModifiedBy>Underwood, Jim</cp:lastModifiedBy>
  <cp:lastPrinted>2018-08-10T19:00:36Z</cp:lastPrinted>
  <dcterms:created xsi:type="dcterms:W3CDTF">2009-02-10T22:03:33Z</dcterms:created>
  <dcterms:modified xsi:type="dcterms:W3CDTF">2018-09-13T15:22:37Z</dcterms:modified>
</cp:coreProperties>
</file>